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  <sheet name="Задание 9" sheetId="9" r:id="rId9"/>
    <sheet name="Задание 1С" sheetId="10" r:id="rId10"/>
    <sheet name="Задание 2С" sheetId="11" r:id="rId11"/>
  </sheets>
  <definedNames>
    <definedName name="A">'Задание 3'!$A$2:$E$2</definedName>
    <definedName name="Ai">'Задание 5'!$A$2:$E$2</definedName>
    <definedName name="B">'Задание 3'!$A$3:$E$3</definedName>
    <definedName name="Bi">'Задание 5'!$A$3:$E$3</definedName>
    <definedName name="Ci">'Задание 8'!$A$2:$F$2</definedName>
    <definedName name="Dij">'Задание 4'!$A$1:$D$5</definedName>
    <definedName name="X">'Задание 1'!$A$3</definedName>
    <definedName name="Y">'Задание 1'!$B$3</definedName>
    <definedName name="Z">'Задание 1'!$C$3</definedName>
    <definedName name="Декабрь">'Задание 2'!$D$2:$D$5</definedName>
    <definedName name="ИМЕНА">'Задание 9'!$A$2:$A$8</definedName>
    <definedName name="Лист_1">'Задание 1С'!$A$1:$B$100</definedName>
    <definedName name="Лист_2">'Задание 1С'!$D$1:$E$100</definedName>
    <definedName name="Масло">'Задание 2'!$B$3:$D$3</definedName>
    <definedName name="Молоко">'Задание 2'!$B$2:$D$2</definedName>
    <definedName name="Ноябрь">'Задание 2'!$C$2:$C$5</definedName>
    <definedName name="Октябрь">'Задание 2'!$B$2:$B$5</definedName>
    <definedName name="Сметана">'Задание 2'!$B$4:$D$4</definedName>
    <definedName name="Творог">'Задание 2'!$B$5:$D$5</definedName>
  </definedNames>
  <calcPr fullCalcOnLoad="1"/>
</workbook>
</file>

<file path=xl/sharedStrings.xml><?xml version="1.0" encoding="utf-8"?>
<sst xmlns="http://schemas.openxmlformats.org/spreadsheetml/2006/main" count="24" uniqueCount="22">
  <si>
    <t>A=</t>
  </si>
  <si>
    <t>B=</t>
  </si>
  <si>
    <t>C=</t>
  </si>
  <si>
    <t>Октябрь</t>
  </si>
  <si>
    <t>Ноябрь</t>
  </si>
  <si>
    <t>Декабрь</t>
  </si>
  <si>
    <t>Среднее значение</t>
  </si>
  <si>
    <t>Молоко</t>
  </si>
  <si>
    <t>Масло</t>
  </si>
  <si>
    <t>Сметана</t>
  </si>
  <si>
    <t>Творог</t>
  </si>
  <si>
    <t>Всего</t>
  </si>
  <si>
    <t>Денис</t>
  </si>
  <si>
    <t>Максим</t>
  </si>
  <si>
    <t>Владимир</t>
  </si>
  <si>
    <t>Виталий</t>
  </si>
  <si>
    <t>Игорь</t>
  </si>
  <si>
    <t>среднее арифметическое, построенных диапазонов Листа2</t>
  </si>
  <si>
    <t>максимальное значение элементов , построенных диапазонов Листа2</t>
  </si>
  <si>
    <t>минимальное значение элементов, построенных диапазонов Листа2</t>
  </si>
  <si>
    <t>сумма трех наименьших элементов, построенных диапазонов Листа2</t>
  </si>
  <si>
    <t xml:space="preserve">положительного элемента, который чаще всего встречается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</si>
</sst>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0" xfId="0" applyFill="1" applyAlignment="1">
      <alignment/>
    </xf>
    <xf numFmtId="0" fontId="1" fillId="9" borderId="0" xfId="0" applyFont="1" applyFill="1" applyAlignment="1">
      <alignment/>
    </xf>
    <xf numFmtId="0" fontId="1" fillId="1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C3" sqref="C3"/>
    </sheetView>
  </sheetViews>
  <sheetFormatPr defaultColWidth="9.140625" defaultRowHeight="12.75"/>
  <sheetData>
    <row r="3" spans="1:3" ht="12.75">
      <c r="A3">
        <v>1.2</v>
      </c>
      <c r="B3">
        <v>3</v>
      </c>
      <c r="C3">
        <v>1.5</v>
      </c>
    </row>
    <row r="5" spans="1:2" ht="12.75">
      <c r="A5" t="s">
        <v>0</v>
      </c>
      <c r="B5" s="1">
        <f>4+3*X+2*X^2+X^3</f>
        <v>12.208</v>
      </c>
    </row>
    <row r="6" spans="1:2" ht="12.75">
      <c r="A6" t="s">
        <v>1</v>
      </c>
      <c r="B6">
        <f>(X+Y+Z)/(X*Y*Z)</f>
        <v>1.0555555555555558</v>
      </c>
    </row>
    <row r="7" spans="1:2" ht="12.75">
      <c r="A7" t="s">
        <v>2</v>
      </c>
      <c r="B7">
        <f>SQRT((1+X)/(X*Y))</f>
        <v>0.7817359599705717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D1" sqref="D1:E100"/>
    </sheetView>
  </sheetViews>
  <sheetFormatPr defaultColWidth="9.140625" defaultRowHeight="12.75"/>
  <cols>
    <col min="1" max="1" width="11.7109375" style="0" customWidth="1"/>
  </cols>
  <sheetData>
    <row r="1" spans="1:8" ht="12.75">
      <c r="A1" s="3">
        <f ca="1">(RAND()*10.1)-3.55</f>
        <v>0.3672426443597727</v>
      </c>
      <c r="B1" s="3">
        <f ca="1">ROUND((RAND()*100)-20,0)</f>
        <v>70</v>
      </c>
      <c r="D1" s="4">
        <v>1.1717670644439453</v>
      </c>
      <c r="E1" s="4">
        <v>58</v>
      </c>
      <c r="G1" s="8">
        <f>AVERAGE(Лист_2)</f>
        <v>29.449474515303123</v>
      </c>
      <c r="H1" s="5" t="s">
        <v>17</v>
      </c>
    </row>
    <row r="2" spans="1:8" ht="12.75">
      <c r="A2" s="3">
        <f aca="true" ca="1" t="shared" si="0" ref="A2:A65">(RAND()*10.1)-3.55</f>
        <v>0.8492087824280201</v>
      </c>
      <c r="B2" s="3">
        <f aca="true" ca="1" t="shared" si="1" ref="B2:B65">ROUND((RAND()*100)-20,0)</f>
        <v>54</v>
      </c>
      <c r="D2" s="4">
        <v>-0.30654003955309594</v>
      </c>
      <c r="E2" s="4">
        <v>48</v>
      </c>
      <c r="G2" s="7">
        <f>MAX(Лист_2)</f>
        <v>158</v>
      </c>
      <c r="H2" s="5" t="s">
        <v>18</v>
      </c>
    </row>
    <row r="3" spans="1:8" ht="12.75">
      <c r="A3" s="3">
        <f ca="1" t="shared" si="0"/>
        <v>-0.7195417077129993</v>
      </c>
      <c r="B3" s="3">
        <f ca="1" t="shared" si="1"/>
        <v>28</v>
      </c>
      <c r="D3" s="4">
        <v>2.547906252130111</v>
      </c>
      <c r="E3" s="4">
        <v>106</v>
      </c>
      <c r="G3" s="6">
        <f>MIN(Лист_2)</f>
        <v>-38</v>
      </c>
      <c r="H3" s="5" t="s">
        <v>19</v>
      </c>
    </row>
    <row r="4" spans="1:8" ht="12.75">
      <c r="A4" s="3">
        <f ca="1" t="shared" si="0"/>
        <v>5.848553156541498</v>
      </c>
      <c r="B4" s="3">
        <f ca="1" t="shared" si="1"/>
        <v>40</v>
      </c>
      <c r="D4" s="4">
        <v>-1.0526721852300667</v>
      </c>
      <c r="E4" s="4">
        <v>-16</v>
      </c>
      <c r="G4" s="9">
        <f>SMALL(Лист_2,1)+SMALL(Лист_2,2)+SMALL(Лист_2,3)</f>
        <v>-112</v>
      </c>
      <c r="H4" s="5" t="s">
        <v>20</v>
      </c>
    </row>
    <row r="5" spans="1:8" ht="12.75">
      <c r="A5" s="3">
        <f ca="1" t="shared" si="0"/>
        <v>4.31474427806191</v>
      </c>
      <c r="B5" s="3">
        <f ca="1" t="shared" si="1"/>
        <v>23</v>
      </c>
      <c r="D5" s="4">
        <v>6.434925844538562</v>
      </c>
      <c r="E5" s="4">
        <v>-22</v>
      </c>
      <c r="G5" s="10">
        <f>MODE(G9:H108)</f>
        <v>146</v>
      </c>
      <c r="H5" s="5" t="s">
        <v>21</v>
      </c>
    </row>
    <row r="6" spans="1:5" ht="12.75">
      <c r="A6" s="3">
        <f ca="1" t="shared" si="0"/>
        <v>5.862682036368045</v>
      </c>
      <c r="B6" s="3">
        <f ca="1" t="shared" si="1"/>
        <v>51</v>
      </c>
      <c r="D6" s="4">
        <v>-2.199620112994119</v>
      </c>
      <c r="E6" s="4">
        <v>146</v>
      </c>
    </row>
    <row r="7" spans="1:5" ht="12.75">
      <c r="A7" s="3">
        <f ca="1" t="shared" si="0"/>
        <v>-0.5817820438100734</v>
      </c>
      <c r="B7" s="3">
        <f ca="1" t="shared" si="1"/>
        <v>40</v>
      </c>
      <c r="D7" s="4">
        <v>4.735817063191264</v>
      </c>
      <c r="E7" s="4">
        <v>156</v>
      </c>
    </row>
    <row r="8" spans="1:5" ht="12.75">
      <c r="A8" s="3">
        <f ca="1" t="shared" si="0"/>
        <v>-2.598624279528785</v>
      </c>
      <c r="B8" s="3">
        <f ca="1" t="shared" si="1"/>
        <v>62</v>
      </c>
      <c r="D8" s="4">
        <v>3.441491496128233</v>
      </c>
      <c r="E8" s="4">
        <v>-8</v>
      </c>
    </row>
    <row r="9" spans="1:8" ht="12.75">
      <c r="A9" s="3">
        <f ca="1" t="shared" si="0"/>
        <v>5.755814999305973</v>
      </c>
      <c r="B9" s="3">
        <f ca="1" t="shared" si="1"/>
        <v>25</v>
      </c>
      <c r="D9" s="4">
        <v>-2.6632255607904303</v>
      </c>
      <c r="E9" s="4">
        <v>30</v>
      </c>
      <c r="G9">
        <f>IF(D1&gt;0,D1,"")</f>
        <v>1.1717670644439453</v>
      </c>
      <c r="H9">
        <f>IF(E1&gt;0,E1,"")</f>
        <v>58</v>
      </c>
    </row>
    <row r="10" spans="1:8" ht="12.75">
      <c r="A10" s="3">
        <f ca="1" t="shared" si="0"/>
        <v>5.0626238638298675</v>
      </c>
      <c r="B10" s="3">
        <f ca="1" t="shared" si="1"/>
        <v>79</v>
      </c>
      <c r="D10" s="4">
        <v>5.7422356545100905</v>
      </c>
      <c r="E10" s="4">
        <v>22</v>
      </c>
      <c r="G10">
        <f aca="true" t="shared" si="2" ref="G10:G73">IF(D2&gt;0,D2,"")</f>
      </c>
      <c r="H10">
        <f aca="true" t="shared" si="3" ref="H10:H73">IF(E2&gt;0,E2,"")</f>
        <v>48</v>
      </c>
    </row>
    <row r="11" spans="1:8" ht="12.75">
      <c r="A11" s="3">
        <f ca="1" t="shared" si="0"/>
        <v>5.424471215662993</v>
      </c>
      <c r="B11" s="3">
        <f ca="1" t="shared" si="1"/>
        <v>33</v>
      </c>
      <c r="D11" s="4">
        <v>-0.634414346394442</v>
      </c>
      <c r="E11" s="4">
        <v>18</v>
      </c>
      <c r="G11">
        <f t="shared" si="2"/>
        <v>2.547906252130111</v>
      </c>
      <c r="H11">
        <f t="shared" si="3"/>
        <v>106</v>
      </c>
    </row>
    <row r="12" spans="1:8" ht="12.75">
      <c r="A12" s="3">
        <f ca="1" t="shared" si="0"/>
        <v>4.310883549818414</v>
      </c>
      <c r="B12" s="3">
        <f ca="1" t="shared" si="1"/>
        <v>13</v>
      </c>
      <c r="D12" s="4">
        <v>-2.043933480281873</v>
      </c>
      <c r="E12" s="4">
        <v>-4</v>
      </c>
      <c r="G12">
        <f t="shared" si="2"/>
      </c>
      <c r="H12">
        <f t="shared" si="3"/>
      </c>
    </row>
    <row r="13" spans="1:8" ht="12.75">
      <c r="A13" s="3">
        <f ca="1" t="shared" si="0"/>
        <v>-2.8379952254550833</v>
      </c>
      <c r="B13" s="3">
        <f ca="1" t="shared" si="1"/>
        <v>79</v>
      </c>
      <c r="D13" s="4">
        <v>1.1547990935234758</v>
      </c>
      <c r="E13" s="4">
        <v>56</v>
      </c>
      <c r="G13">
        <f t="shared" si="2"/>
        <v>6.434925844538562</v>
      </c>
      <c r="H13">
        <f t="shared" si="3"/>
      </c>
    </row>
    <row r="14" spans="1:8" ht="12.75">
      <c r="A14" s="3">
        <f ca="1" t="shared" si="0"/>
        <v>5.213574044614412</v>
      </c>
      <c r="B14" s="3">
        <f ca="1" t="shared" si="1"/>
        <v>45</v>
      </c>
      <c r="D14" s="4">
        <v>-1.4599018348860295</v>
      </c>
      <c r="E14" s="4">
        <v>2</v>
      </c>
      <c r="G14">
        <f t="shared" si="2"/>
      </c>
      <c r="H14">
        <f t="shared" si="3"/>
        <v>146</v>
      </c>
    </row>
    <row r="15" spans="1:8" ht="12.75">
      <c r="A15" s="3">
        <f ca="1" t="shared" si="0"/>
        <v>-2.0917183149834937</v>
      </c>
      <c r="B15" s="3">
        <f ca="1" t="shared" si="1"/>
        <v>2</v>
      </c>
      <c r="D15" s="4">
        <v>1.9987835295389438</v>
      </c>
      <c r="E15" s="4">
        <v>158</v>
      </c>
      <c r="G15">
        <f t="shared" si="2"/>
        <v>4.735817063191264</v>
      </c>
      <c r="H15">
        <f t="shared" si="3"/>
        <v>156</v>
      </c>
    </row>
    <row r="16" spans="1:8" ht="12.75">
      <c r="A16" s="3">
        <f ca="1" t="shared" si="0"/>
        <v>-0.26712312266827665</v>
      </c>
      <c r="B16" s="3">
        <f ca="1" t="shared" si="1"/>
        <v>-3</v>
      </c>
      <c r="D16" s="4">
        <v>1.5919535750741076</v>
      </c>
      <c r="E16" s="4">
        <v>68</v>
      </c>
      <c r="G16">
        <f t="shared" si="2"/>
        <v>3.441491496128233</v>
      </c>
      <c r="H16">
        <f t="shared" si="3"/>
      </c>
    </row>
    <row r="17" spans="1:8" ht="12.75">
      <c r="A17" s="3">
        <f ca="1" t="shared" si="0"/>
        <v>1.7402717854070708</v>
      </c>
      <c r="B17" s="3">
        <f ca="1" t="shared" si="1"/>
        <v>51</v>
      </c>
      <c r="D17" s="4">
        <v>3.7471166033686654</v>
      </c>
      <c r="E17" s="4">
        <v>104</v>
      </c>
      <c r="G17">
        <f t="shared" si="2"/>
      </c>
      <c r="H17">
        <f t="shared" si="3"/>
        <v>30</v>
      </c>
    </row>
    <row r="18" spans="1:8" ht="12.75">
      <c r="A18" s="3">
        <f ca="1" t="shared" si="0"/>
        <v>-0.5881407919211665</v>
      </c>
      <c r="B18" s="3">
        <f ca="1" t="shared" si="1"/>
        <v>-8</v>
      </c>
      <c r="D18" s="4">
        <v>-2.448781408016214</v>
      </c>
      <c r="E18" s="4">
        <v>132</v>
      </c>
      <c r="G18">
        <f t="shared" si="2"/>
        <v>5.7422356545100905</v>
      </c>
      <c r="H18">
        <f t="shared" si="3"/>
        <v>22</v>
      </c>
    </row>
    <row r="19" spans="1:8" ht="12.75">
      <c r="A19" s="3">
        <f ca="1" t="shared" si="0"/>
        <v>2.421922025408729</v>
      </c>
      <c r="B19" s="3">
        <f ca="1" t="shared" si="1"/>
        <v>21</v>
      </c>
      <c r="D19" s="4">
        <v>-0.4942245110761645</v>
      </c>
      <c r="E19" s="4">
        <v>-34</v>
      </c>
      <c r="G19">
        <f t="shared" si="2"/>
      </c>
      <c r="H19">
        <f t="shared" si="3"/>
        <v>18</v>
      </c>
    </row>
    <row r="20" spans="1:8" ht="12.75">
      <c r="A20" s="3">
        <f ca="1" t="shared" si="0"/>
        <v>-0.8234061307488743</v>
      </c>
      <c r="B20" s="3">
        <f ca="1" t="shared" si="1"/>
        <v>64</v>
      </c>
      <c r="D20" s="4">
        <v>3.4568630255177313</v>
      </c>
      <c r="E20" s="4">
        <v>156</v>
      </c>
      <c r="G20">
        <f t="shared" si="2"/>
      </c>
      <c r="H20">
        <f t="shared" si="3"/>
      </c>
    </row>
    <row r="21" spans="1:8" ht="12.75">
      <c r="A21" s="3">
        <f ca="1" t="shared" si="0"/>
        <v>4.423274021768368</v>
      </c>
      <c r="B21" s="3">
        <f ca="1" t="shared" si="1"/>
        <v>46</v>
      </c>
      <c r="D21" s="4">
        <v>4.818598391628835</v>
      </c>
      <c r="E21" s="4">
        <v>142</v>
      </c>
      <c r="G21">
        <f t="shared" si="2"/>
        <v>1.1547990935234758</v>
      </c>
      <c r="H21">
        <f t="shared" si="3"/>
        <v>56</v>
      </c>
    </row>
    <row r="22" spans="1:8" ht="12.75">
      <c r="A22" s="3">
        <f ca="1" t="shared" si="0"/>
        <v>4.542166530214295</v>
      </c>
      <c r="B22" s="3">
        <f ca="1" t="shared" si="1"/>
        <v>-15</v>
      </c>
      <c r="D22" s="4">
        <v>-2.356741786951941</v>
      </c>
      <c r="E22" s="4">
        <v>118</v>
      </c>
      <c r="G22">
        <f t="shared" si="2"/>
      </c>
      <c r="H22">
        <f t="shared" si="3"/>
        <v>2</v>
      </c>
    </row>
    <row r="23" spans="1:8" ht="12.75">
      <c r="A23" s="3">
        <f ca="1" t="shared" si="0"/>
        <v>-1.7010821618128866</v>
      </c>
      <c r="B23" s="3">
        <f ca="1" t="shared" si="1"/>
        <v>18</v>
      </c>
      <c r="D23" s="4">
        <v>6.167493056224392</v>
      </c>
      <c r="E23" s="4">
        <v>-12</v>
      </c>
      <c r="G23">
        <f t="shared" si="2"/>
        <v>1.9987835295389438</v>
      </c>
      <c r="H23">
        <f t="shared" si="3"/>
        <v>158</v>
      </c>
    </row>
    <row r="24" spans="1:8" ht="12.75">
      <c r="A24" s="3">
        <f ca="1" t="shared" si="0"/>
        <v>1.0107951862143496</v>
      </c>
      <c r="B24" s="3">
        <f ca="1" t="shared" si="1"/>
        <v>-8</v>
      </c>
      <c r="D24" s="4">
        <v>-1.6727139026529572</v>
      </c>
      <c r="E24" s="4">
        <v>108</v>
      </c>
      <c r="G24">
        <f t="shared" si="2"/>
        <v>1.5919535750741076</v>
      </c>
      <c r="H24">
        <f t="shared" si="3"/>
        <v>68</v>
      </c>
    </row>
    <row r="25" spans="1:8" ht="12.75">
      <c r="A25" s="3">
        <f ca="1" t="shared" si="0"/>
        <v>2.1783626953232815</v>
      </c>
      <c r="B25" s="3">
        <f ca="1" t="shared" si="1"/>
        <v>35</v>
      </c>
      <c r="D25" s="4">
        <v>-1.4175511655962914</v>
      </c>
      <c r="E25" s="4">
        <v>90</v>
      </c>
      <c r="G25">
        <f t="shared" si="2"/>
        <v>3.7471166033686654</v>
      </c>
      <c r="H25">
        <f t="shared" si="3"/>
        <v>104</v>
      </c>
    </row>
    <row r="26" spans="1:8" ht="12.75">
      <c r="A26" s="3">
        <f ca="1" t="shared" si="0"/>
        <v>6.309677017385307</v>
      </c>
      <c r="B26" s="3">
        <f ca="1" t="shared" si="1"/>
        <v>66</v>
      </c>
      <c r="D26" s="4">
        <v>4.28486420901631</v>
      </c>
      <c r="E26" s="4">
        <v>112</v>
      </c>
      <c r="G26">
        <f t="shared" si="2"/>
      </c>
      <c r="H26">
        <f t="shared" si="3"/>
        <v>132</v>
      </c>
    </row>
    <row r="27" spans="1:8" ht="12.75">
      <c r="A27" s="3">
        <f ca="1" t="shared" si="0"/>
        <v>-0.6357429946638788</v>
      </c>
      <c r="B27" s="3">
        <f ca="1" t="shared" si="1"/>
        <v>71</v>
      </c>
      <c r="D27" s="4">
        <v>2.561704246433524</v>
      </c>
      <c r="E27" s="4">
        <v>-26</v>
      </c>
      <c r="G27">
        <f t="shared" si="2"/>
      </c>
      <c r="H27">
        <f t="shared" si="3"/>
      </c>
    </row>
    <row r="28" spans="1:8" ht="12.75">
      <c r="A28" s="3">
        <f ca="1" t="shared" si="0"/>
        <v>-0.7281587033196129</v>
      </c>
      <c r="B28" s="3">
        <f ca="1" t="shared" si="1"/>
        <v>40</v>
      </c>
      <c r="D28" s="4">
        <v>-1.0471782961389287</v>
      </c>
      <c r="E28" s="4">
        <v>-30</v>
      </c>
      <c r="G28">
        <f t="shared" si="2"/>
        <v>3.4568630255177313</v>
      </c>
      <c r="H28">
        <f t="shared" si="3"/>
        <v>156</v>
      </c>
    </row>
    <row r="29" spans="1:8" ht="12.75">
      <c r="A29" s="3">
        <f ca="1" t="shared" si="0"/>
        <v>-3.1228557823064382</v>
      </c>
      <c r="B29" s="3">
        <f ca="1" t="shared" si="1"/>
        <v>49</v>
      </c>
      <c r="D29" s="4">
        <v>-1.4339954475008625</v>
      </c>
      <c r="E29" s="4">
        <v>66</v>
      </c>
      <c r="G29">
        <f t="shared" si="2"/>
        <v>4.818598391628835</v>
      </c>
      <c r="H29">
        <f t="shared" si="3"/>
        <v>142</v>
      </c>
    </row>
    <row r="30" spans="1:8" ht="12.75">
      <c r="A30" s="3">
        <f ca="1" t="shared" si="0"/>
        <v>5.460114084457456</v>
      </c>
      <c r="B30" s="3">
        <f ca="1" t="shared" si="1"/>
        <v>30</v>
      </c>
      <c r="D30" s="4">
        <v>2.328001621995071</v>
      </c>
      <c r="E30" s="4">
        <v>16</v>
      </c>
      <c r="G30">
        <f t="shared" si="2"/>
      </c>
      <c r="H30">
        <f t="shared" si="3"/>
        <v>118</v>
      </c>
    </row>
    <row r="31" spans="1:8" ht="12.75">
      <c r="A31" s="3">
        <f ca="1" t="shared" si="0"/>
        <v>0.4324825618944699</v>
      </c>
      <c r="B31" s="3">
        <f ca="1" t="shared" si="1"/>
        <v>79</v>
      </c>
      <c r="D31" s="4">
        <v>-0.17518219522525946</v>
      </c>
      <c r="E31" s="4">
        <v>114</v>
      </c>
      <c r="G31">
        <f t="shared" si="2"/>
        <v>6.167493056224392</v>
      </c>
      <c r="H31">
        <f t="shared" si="3"/>
      </c>
    </row>
    <row r="32" spans="1:8" ht="12.75">
      <c r="A32" s="3">
        <f ca="1" t="shared" si="0"/>
        <v>-3.232363519148884</v>
      </c>
      <c r="B32" s="3">
        <f ca="1" t="shared" si="1"/>
        <v>27</v>
      </c>
      <c r="D32" s="4">
        <v>1.1259954165206123</v>
      </c>
      <c r="E32" s="4">
        <v>128</v>
      </c>
      <c r="G32">
        <f t="shared" si="2"/>
      </c>
      <c r="H32">
        <f t="shared" si="3"/>
        <v>108</v>
      </c>
    </row>
    <row r="33" spans="1:8" ht="12.75">
      <c r="A33" s="3">
        <f ca="1" t="shared" si="0"/>
        <v>6.169368154085469</v>
      </c>
      <c r="B33" s="3">
        <f ca="1" t="shared" si="1"/>
        <v>25</v>
      </c>
      <c r="D33" s="4">
        <v>6.371941978277552</v>
      </c>
      <c r="E33" s="4">
        <v>8</v>
      </c>
      <c r="G33">
        <f t="shared" si="2"/>
      </c>
      <c r="H33">
        <f t="shared" si="3"/>
        <v>90</v>
      </c>
    </row>
    <row r="34" spans="1:8" ht="12.75">
      <c r="A34" s="3">
        <f ca="1" t="shared" si="0"/>
        <v>4.043303463525759</v>
      </c>
      <c r="B34" s="3">
        <f ca="1" t="shared" si="1"/>
        <v>79</v>
      </c>
      <c r="D34" s="4">
        <v>4.490113878181096</v>
      </c>
      <c r="E34" s="4">
        <v>114</v>
      </c>
      <c r="G34">
        <f t="shared" si="2"/>
        <v>4.28486420901631</v>
      </c>
      <c r="H34">
        <f t="shared" si="3"/>
        <v>112</v>
      </c>
    </row>
    <row r="35" spans="1:8" ht="12.75">
      <c r="A35" s="3">
        <f ca="1" t="shared" si="0"/>
        <v>5.747653241051622</v>
      </c>
      <c r="B35" s="3">
        <f ca="1" t="shared" si="1"/>
        <v>9</v>
      </c>
      <c r="D35" s="4">
        <v>6.15579649862729</v>
      </c>
      <c r="E35" s="4">
        <v>70</v>
      </c>
      <c r="G35">
        <f t="shared" si="2"/>
        <v>2.561704246433524</v>
      </c>
      <c r="H35">
        <f t="shared" si="3"/>
      </c>
    </row>
    <row r="36" spans="1:8" ht="12.75">
      <c r="A36" s="3">
        <f ca="1" t="shared" si="0"/>
        <v>5.357247936167863</v>
      </c>
      <c r="B36" s="3">
        <f ca="1" t="shared" si="1"/>
        <v>33</v>
      </c>
      <c r="D36" s="4">
        <v>4.883986571153565</v>
      </c>
      <c r="E36" s="4">
        <v>32</v>
      </c>
      <c r="G36">
        <f t="shared" si="2"/>
      </c>
      <c r="H36">
        <f t="shared" si="3"/>
      </c>
    </row>
    <row r="37" spans="1:8" ht="12.75">
      <c r="A37" s="3">
        <f ca="1" t="shared" si="0"/>
        <v>6.542358838319969</v>
      </c>
      <c r="B37" s="3">
        <f ca="1" t="shared" si="1"/>
        <v>5</v>
      </c>
      <c r="D37" s="4">
        <v>-0.6461895547784442</v>
      </c>
      <c r="E37" s="4">
        <v>-30</v>
      </c>
      <c r="G37">
        <f t="shared" si="2"/>
      </c>
      <c r="H37">
        <f t="shared" si="3"/>
        <v>66</v>
      </c>
    </row>
    <row r="38" spans="1:8" ht="12.75">
      <c r="A38" s="3">
        <f ca="1" t="shared" si="0"/>
        <v>1.7481994252230608</v>
      </c>
      <c r="B38" s="3">
        <f ca="1" t="shared" si="1"/>
        <v>26</v>
      </c>
      <c r="D38" s="4">
        <v>-0.8001018737308261</v>
      </c>
      <c r="E38" s="4">
        <v>-26</v>
      </c>
      <c r="G38">
        <f t="shared" si="2"/>
        <v>2.328001621995071</v>
      </c>
      <c r="H38">
        <f t="shared" si="3"/>
        <v>16</v>
      </c>
    </row>
    <row r="39" spans="1:8" ht="12.75">
      <c r="A39" s="3">
        <f ca="1" t="shared" si="0"/>
        <v>4.631362211427786</v>
      </c>
      <c r="B39" s="3">
        <f ca="1" t="shared" si="1"/>
        <v>30</v>
      </c>
      <c r="D39" s="4">
        <v>3.8944567924959186</v>
      </c>
      <c r="E39" s="4">
        <v>74</v>
      </c>
      <c r="G39">
        <f t="shared" si="2"/>
      </c>
      <c r="H39">
        <f t="shared" si="3"/>
        <v>114</v>
      </c>
    </row>
    <row r="40" spans="1:8" ht="12.75">
      <c r="A40" s="3">
        <f ca="1" t="shared" si="0"/>
        <v>-1.96014546412641</v>
      </c>
      <c r="B40" s="3">
        <f ca="1" t="shared" si="1"/>
        <v>9</v>
      </c>
      <c r="D40" s="4">
        <v>-3.024570494651427</v>
      </c>
      <c r="E40" s="4">
        <v>122</v>
      </c>
      <c r="G40">
        <f t="shared" si="2"/>
        <v>1.1259954165206123</v>
      </c>
      <c r="H40">
        <f t="shared" si="3"/>
        <v>128</v>
      </c>
    </row>
    <row r="41" spans="1:8" ht="12.75">
      <c r="A41" s="3">
        <f ca="1" t="shared" si="0"/>
        <v>-3.354846661109236</v>
      </c>
      <c r="B41" s="3">
        <f ca="1" t="shared" si="1"/>
        <v>10</v>
      </c>
      <c r="D41" s="4">
        <v>-0.9833610723298811</v>
      </c>
      <c r="E41" s="4">
        <v>36</v>
      </c>
      <c r="G41">
        <f t="shared" si="2"/>
        <v>6.371941978277552</v>
      </c>
      <c r="H41">
        <f t="shared" si="3"/>
        <v>8</v>
      </c>
    </row>
    <row r="42" spans="1:8" ht="12.75">
      <c r="A42" s="3">
        <f ca="1" t="shared" si="0"/>
        <v>-2.3697850868832946</v>
      </c>
      <c r="B42" s="3">
        <f ca="1" t="shared" si="1"/>
        <v>13</v>
      </c>
      <c r="D42" s="4">
        <v>1.6015551710067895</v>
      </c>
      <c r="E42" s="4">
        <v>122</v>
      </c>
      <c r="G42">
        <f t="shared" si="2"/>
        <v>4.490113878181096</v>
      </c>
      <c r="H42">
        <f t="shared" si="3"/>
        <v>114</v>
      </c>
    </row>
    <row r="43" spans="1:8" ht="12.75">
      <c r="A43" s="3">
        <f ca="1" t="shared" si="0"/>
        <v>5.280201098131614</v>
      </c>
      <c r="B43" s="3">
        <f ca="1" t="shared" si="1"/>
        <v>59</v>
      </c>
      <c r="D43" s="4">
        <v>4.379548710254355</v>
      </c>
      <c r="E43" s="4">
        <v>-38</v>
      </c>
      <c r="G43">
        <f t="shared" si="2"/>
        <v>6.15579649862729</v>
      </c>
      <c r="H43">
        <f t="shared" si="3"/>
        <v>70</v>
      </c>
    </row>
    <row r="44" spans="1:8" ht="12.75">
      <c r="A44" s="3">
        <f ca="1" t="shared" si="0"/>
        <v>4.467214287025905</v>
      </c>
      <c r="B44" s="3">
        <f ca="1" t="shared" si="1"/>
        <v>68</v>
      </c>
      <c r="D44" s="4">
        <v>3.7023402610449994</v>
      </c>
      <c r="E44" s="4">
        <v>102</v>
      </c>
      <c r="G44">
        <f t="shared" si="2"/>
        <v>4.883986571153565</v>
      </c>
      <c r="H44">
        <f t="shared" si="3"/>
        <v>32</v>
      </c>
    </row>
    <row r="45" spans="1:8" ht="12.75">
      <c r="A45" s="3">
        <f ca="1" t="shared" si="0"/>
        <v>-2.4392171744048685</v>
      </c>
      <c r="B45" s="3">
        <f ca="1" t="shared" si="1"/>
        <v>57</v>
      </c>
      <c r="D45" s="4">
        <v>1.9442677239378527</v>
      </c>
      <c r="E45" s="4">
        <v>18</v>
      </c>
      <c r="G45">
        <f t="shared" si="2"/>
      </c>
      <c r="H45">
        <f t="shared" si="3"/>
      </c>
    </row>
    <row r="46" spans="1:8" ht="12.75">
      <c r="A46" s="3">
        <f ca="1" t="shared" si="0"/>
        <v>6.405181672530239</v>
      </c>
      <c r="B46" s="3">
        <f ca="1" t="shared" si="1"/>
        <v>75</v>
      </c>
      <c r="D46" s="4">
        <v>5.572364621944991</v>
      </c>
      <c r="E46" s="4">
        <v>152</v>
      </c>
      <c r="G46">
        <f t="shared" si="2"/>
      </c>
      <c r="H46">
        <f t="shared" si="3"/>
      </c>
    </row>
    <row r="47" spans="1:8" ht="12.75">
      <c r="A47" s="3">
        <f ca="1" t="shared" si="0"/>
        <v>0.839426595799873</v>
      </c>
      <c r="B47" s="3">
        <f ca="1" t="shared" si="1"/>
        <v>18</v>
      </c>
      <c r="D47" s="4">
        <v>1.1620553892573415</v>
      </c>
      <c r="E47" s="4">
        <v>62</v>
      </c>
      <c r="G47">
        <f t="shared" si="2"/>
        <v>3.8944567924959186</v>
      </c>
      <c r="H47">
        <f t="shared" si="3"/>
        <v>74</v>
      </c>
    </row>
    <row r="48" spans="1:8" ht="12.75">
      <c r="A48" s="3">
        <f ca="1" t="shared" si="0"/>
        <v>4.489736862233028</v>
      </c>
      <c r="B48" s="3">
        <f ca="1" t="shared" si="1"/>
        <v>56</v>
      </c>
      <c r="D48" s="4">
        <v>-1.0339566217834295</v>
      </c>
      <c r="E48" s="4">
        <v>28</v>
      </c>
      <c r="G48">
        <f t="shared" si="2"/>
      </c>
      <c r="H48">
        <f t="shared" si="3"/>
        <v>122</v>
      </c>
    </row>
    <row r="49" spans="1:8" ht="12.75">
      <c r="A49" s="3">
        <f ca="1" t="shared" si="0"/>
        <v>5.892791562826223</v>
      </c>
      <c r="B49" s="3">
        <f ca="1" t="shared" si="1"/>
        <v>4</v>
      </c>
      <c r="D49" s="4">
        <v>6.418606020155322</v>
      </c>
      <c r="E49" s="4">
        <v>118</v>
      </c>
      <c r="G49">
        <f t="shared" si="2"/>
      </c>
      <c r="H49">
        <f t="shared" si="3"/>
        <v>36</v>
      </c>
    </row>
    <row r="50" spans="1:8" ht="12.75">
      <c r="A50" s="3">
        <f ca="1" t="shared" si="0"/>
        <v>-0.1646027098540359</v>
      </c>
      <c r="B50" s="3">
        <f ca="1" t="shared" si="1"/>
        <v>52</v>
      </c>
      <c r="D50" s="4">
        <v>0.1294908535457333</v>
      </c>
      <c r="E50" s="4">
        <v>70</v>
      </c>
      <c r="G50">
        <f t="shared" si="2"/>
        <v>1.6015551710067895</v>
      </c>
      <c r="H50">
        <f t="shared" si="3"/>
        <v>122</v>
      </c>
    </row>
    <row r="51" spans="1:8" ht="12.75">
      <c r="A51" s="3">
        <f ca="1" t="shared" si="0"/>
        <v>3.810517704065963</v>
      </c>
      <c r="B51" s="3">
        <f ca="1" t="shared" si="1"/>
        <v>-2</v>
      </c>
      <c r="D51" s="4">
        <v>5.6300722164543435</v>
      </c>
      <c r="E51" s="4">
        <v>-28</v>
      </c>
      <c r="G51">
        <f t="shared" si="2"/>
        <v>4.379548710254355</v>
      </c>
      <c r="H51">
        <f t="shared" si="3"/>
      </c>
    </row>
    <row r="52" spans="1:8" ht="12.75">
      <c r="A52" s="3">
        <f ca="1" t="shared" si="0"/>
        <v>3.1918707238996467</v>
      </c>
      <c r="B52" s="3">
        <f ca="1" t="shared" si="1"/>
        <v>24</v>
      </c>
      <c r="D52" s="4">
        <v>-0.13492022305437423</v>
      </c>
      <c r="E52" s="4">
        <v>100</v>
      </c>
      <c r="G52">
        <f t="shared" si="2"/>
        <v>3.7023402610449994</v>
      </c>
      <c r="H52">
        <f t="shared" si="3"/>
        <v>102</v>
      </c>
    </row>
    <row r="53" spans="1:8" ht="12.75">
      <c r="A53" s="3">
        <f ca="1" t="shared" si="0"/>
        <v>5.571990036278625</v>
      </c>
      <c r="B53" s="3">
        <f ca="1" t="shared" si="1"/>
        <v>-18</v>
      </c>
      <c r="D53" s="4">
        <v>-0.060310211557446536</v>
      </c>
      <c r="E53" s="4">
        <v>-8</v>
      </c>
      <c r="G53">
        <f t="shared" si="2"/>
        <v>1.9442677239378527</v>
      </c>
      <c r="H53">
        <f t="shared" si="3"/>
        <v>18</v>
      </c>
    </row>
    <row r="54" spans="1:8" ht="12.75">
      <c r="A54" s="3">
        <f ca="1" t="shared" si="0"/>
        <v>0.9885144541046076</v>
      </c>
      <c r="B54" s="3">
        <f ca="1" t="shared" si="1"/>
        <v>58</v>
      </c>
      <c r="D54" s="4">
        <v>1.6195287015131647</v>
      </c>
      <c r="E54" s="4">
        <v>-36</v>
      </c>
      <c r="G54">
        <f t="shared" si="2"/>
        <v>5.572364621944991</v>
      </c>
      <c r="H54">
        <f t="shared" si="3"/>
        <v>152</v>
      </c>
    </row>
    <row r="55" spans="1:8" ht="12.75">
      <c r="A55" s="3">
        <f ca="1" t="shared" si="0"/>
        <v>4.710832809036833</v>
      </c>
      <c r="B55" s="3">
        <f ca="1" t="shared" si="1"/>
        <v>38</v>
      </c>
      <c r="D55" s="4">
        <v>-0.8160833302010095</v>
      </c>
      <c r="E55" s="4">
        <v>130</v>
      </c>
      <c r="G55">
        <f t="shared" si="2"/>
        <v>1.1620553892573415</v>
      </c>
      <c r="H55">
        <f t="shared" si="3"/>
        <v>62</v>
      </c>
    </row>
    <row r="56" spans="1:8" ht="12.75">
      <c r="A56" s="3">
        <f ca="1" t="shared" si="0"/>
        <v>2.02615211564712</v>
      </c>
      <c r="B56" s="3">
        <f ca="1" t="shared" si="1"/>
        <v>45</v>
      </c>
      <c r="D56" s="4">
        <v>-1.2247224010391653</v>
      </c>
      <c r="E56" s="4">
        <v>102</v>
      </c>
      <c r="G56">
        <f t="shared" si="2"/>
      </c>
      <c r="H56">
        <f t="shared" si="3"/>
        <v>28</v>
      </c>
    </row>
    <row r="57" spans="1:8" ht="12.75">
      <c r="A57" s="3">
        <f ca="1" t="shared" si="0"/>
        <v>-2.7591608071486293</v>
      </c>
      <c r="B57" s="3">
        <f ca="1" t="shared" si="1"/>
        <v>58</v>
      </c>
      <c r="D57" s="4">
        <v>2.8501958256274333</v>
      </c>
      <c r="E57" s="4">
        <v>-10</v>
      </c>
      <c r="G57">
        <f t="shared" si="2"/>
        <v>6.418606020155322</v>
      </c>
      <c r="H57">
        <f t="shared" si="3"/>
        <v>118</v>
      </c>
    </row>
    <row r="58" spans="1:8" ht="12.75">
      <c r="A58" s="3">
        <f ca="1" t="shared" si="0"/>
        <v>5.529073395022482</v>
      </c>
      <c r="B58" s="3">
        <f ca="1" t="shared" si="1"/>
        <v>76</v>
      </c>
      <c r="D58" s="4">
        <v>-2.8680382993272002</v>
      </c>
      <c r="E58" s="4">
        <v>86</v>
      </c>
      <c r="G58">
        <f t="shared" si="2"/>
        <v>0.1294908535457333</v>
      </c>
      <c r="H58">
        <f t="shared" si="3"/>
        <v>70</v>
      </c>
    </row>
    <row r="59" spans="1:8" ht="12.75">
      <c r="A59" s="3">
        <f ca="1" t="shared" si="0"/>
        <v>2.6859113991053</v>
      </c>
      <c r="B59" s="3">
        <f ca="1" t="shared" si="1"/>
        <v>25</v>
      </c>
      <c r="D59" s="4">
        <v>2.5070899515198457</v>
      </c>
      <c r="E59" s="4">
        <v>136</v>
      </c>
      <c r="G59">
        <f t="shared" si="2"/>
        <v>5.6300722164543435</v>
      </c>
      <c r="H59">
        <f t="shared" si="3"/>
      </c>
    </row>
    <row r="60" spans="1:8" ht="12.75">
      <c r="A60" s="3">
        <f ca="1" t="shared" si="0"/>
        <v>4.447844580490361</v>
      </c>
      <c r="B60" s="3">
        <f ca="1" t="shared" si="1"/>
        <v>74</v>
      </c>
      <c r="D60" s="4">
        <v>1.2941771691881572</v>
      </c>
      <c r="E60" s="4">
        <v>152</v>
      </c>
      <c r="G60">
        <f t="shared" si="2"/>
      </c>
      <c r="H60">
        <f t="shared" si="3"/>
        <v>100</v>
      </c>
    </row>
    <row r="61" spans="1:8" ht="12.75">
      <c r="A61" s="3">
        <f ca="1" t="shared" si="0"/>
        <v>-0.11035594860927267</v>
      </c>
      <c r="B61" s="3">
        <f ca="1" t="shared" si="1"/>
        <v>28</v>
      </c>
      <c r="D61" s="4">
        <v>-1.4487003078463156</v>
      </c>
      <c r="E61" s="4">
        <v>118</v>
      </c>
      <c r="G61">
        <f t="shared" si="2"/>
      </c>
      <c r="H61">
        <f t="shared" si="3"/>
      </c>
    </row>
    <row r="62" spans="1:8" ht="12.75">
      <c r="A62" s="3">
        <f ca="1" t="shared" si="0"/>
        <v>0.9864083131560815</v>
      </c>
      <c r="B62" s="3">
        <f ca="1" t="shared" si="1"/>
        <v>67</v>
      </c>
      <c r="D62" s="4">
        <v>4.698720334473275</v>
      </c>
      <c r="E62" s="4">
        <v>-14</v>
      </c>
      <c r="G62">
        <f t="shared" si="2"/>
        <v>1.6195287015131647</v>
      </c>
      <c r="H62">
        <f t="shared" si="3"/>
      </c>
    </row>
    <row r="63" spans="1:8" ht="12.75">
      <c r="A63" s="3">
        <f ca="1" t="shared" si="0"/>
        <v>5.924971078572166</v>
      </c>
      <c r="B63" s="3">
        <f ca="1" t="shared" si="1"/>
        <v>59</v>
      </c>
      <c r="D63" s="4">
        <v>0.9637340167107524</v>
      </c>
      <c r="E63" s="4">
        <v>146</v>
      </c>
      <c r="G63">
        <f t="shared" si="2"/>
      </c>
      <c r="H63">
        <f t="shared" si="3"/>
        <v>130</v>
      </c>
    </row>
    <row r="64" spans="1:8" ht="12.75">
      <c r="A64" s="3">
        <f ca="1" t="shared" si="0"/>
        <v>-1.9652025122474088</v>
      </c>
      <c r="B64" s="3">
        <f ca="1" t="shared" si="1"/>
        <v>6</v>
      </c>
      <c r="D64" s="4">
        <v>3.138139640963196</v>
      </c>
      <c r="E64" s="4">
        <v>102</v>
      </c>
      <c r="G64">
        <f t="shared" si="2"/>
      </c>
      <c r="H64">
        <f t="shared" si="3"/>
        <v>102</v>
      </c>
    </row>
    <row r="65" spans="1:8" ht="12.75">
      <c r="A65" s="3">
        <f ca="1" t="shared" si="0"/>
        <v>1.9886907220296761</v>
      </c>
      <c r="B65" s="3">
        <f ca="1" t="shared" si="1"/>
        <v>-14</v>
      </c>
      <c r="D65" s="4">
        <v>-2.9179778605586524</v>
      </c>
      <c r="E65" s="4">
        <v>-38</v>
      </c>
      <c r="G65">
        <f t="shared" si="2"/>
        <v>2.8501958256274333</v>
      </c>
      <c r="H65">
        <f t="shared" si="3"/>
      </c>
    </row>
    <row r="66" spans="1:8" ht="12.75">
      <c r="A66" s="3">
        <f aca="true" ca="1" t="shared" si="4" ref="A66:A100">(RAND()*10.1)-3.55</f>
        <v>3.8533751024396397</v>
      </c>
      <c r="B66" s="3">
        <f aca="true" ca="1" t="shared" si="5" ref="B66:B100">ROUND((RAND()*100)-20,0)</f>
        <v>74</v>
      </c>
      <c r="D66" s="4">
        <v>0.24934162672034832</v>
      </c>
      <c r="E66" s="4">
        <v>76</v>
      </c>
      <c r="G66">
        <f t="shared" si="2"/>
      </c>
      <c r="H66">
        <f t="shared" si="3"/>
        <v>86</v>
      </c>
    </row>
    <row r="67" spans="1:8" ht="12.75">
      <c r="A67" s="3">
        <f ca="1" t="shared" si="4"/>
        <v>-0.5480489857039994</v>
      </c>
      <c r="B67" s="3">
        <f ca="1" t="shared" si="5"/>
        <v>65</v>
      </c>
      <c r="D67" s="4">
        <v>5.482651914860209</v>
      </c>
      <c r="E67" s="4">
        <v>2</v>
      </c>
      <c r="G67">
        <f t="shared" si="2"/>
        <v>2.5070899515198457</v>
      </c>
      <c r="H67">
        <f t="shared" si="3"/>
        <v>136</v>
      </c>
    </row>
    <row r="68" spans="1:8" ht="12.75">
      <c r="A68" s="3">
        <f ca="1" t="shared" si="4"/>
        <v>5.154585043528567</v>
      </c>
      <c r="B68" s="3">
        <f ca="1" t="shared" si="5"/>
        <v>45</v>
      </c>
      <c r="D68" s="4">
        <v>-3.443341734620641</v>
      </c>
      <c r="E68" s="4">
        <v>66</v>
      </c>
      <c r="G68">
        <f t="shared" si="2"/>
        <v>1.2941771691881572</v>
      </c>
      <c r="H68">
        <f t="shared" si="3"/>
        <v>152</v>
      </c>
    </row>
    <row r="69" spans="1:8" ht="12.75">
      <c r="A69" s="3">
        <f ca="1" t="shared" si="4"/>
        <v>5.804883448686742</v>
      </c>
      <c r="B69" s="3">
        <f ca="1" t="shared" si="5"/>
        <v>58</v>
      </c>
      <c r="D69" s="4">
        <v>1.3900784250741598</v>
      </c>
      <c r="E69" s="4">
        <v>24</v>
      </c>
      <c r="G69">
        <f t="shared" si="2"/>
      </c>
      <c r="H69">
        <f t="shared" si="3"/>
        <v>118</v>
      </c>
    </row>
    <row r="70" spans="1:8" ht="12.75">
      <c r="A70" s="3">
        <f ca="1" t="shared" si="4"/>
        <v>-2.480525508714277</v>
      </c>
      <c r="B70" s="3">
        <f ca="1" t="shared" si="5"/>
        <v>58</v>
      </c>
      <c r="D70" s="4">
        <v>3.3886463311539776</v>
      </c>
      <c r="E70" s="4">
        <v>62</v>
      </c>
      <c r="G70">
        <f t="shared" si="2"/>
        <v>4.698720334473275</v>
      </c>
      <c r="H70">
        <f t="shared" si="3"/>
      </c>
    </row>
    <row r="71" spans="1:8" ht="12.75">
      <c r="A71" s="3">
        <f ca="1" t="shared" si="4"/>
        <v>-2.5861542440923015</v>
      </c>
      <c r="B71" s="3">
        <f ca="1" t="shared" si="5"/>
        <v>74</v>
      </c>
      <c r="D71" s="4">
        <v>-0.5000622018698668</v>
      </c>
      <c r="E71" s="4">
        <v>136</v>
      </c>
      <c r="G71">
        <f t="shared" si="2"/>
        <v>0.9637340167107524</v>
      </c>
      <c r="H71">
        <f t="shared" si="3"/>
        <v>146</v>
      </c>
    </row>
    <row r="72" spans="1:8" ht="12.75">
      <c r="A72" s="3">
        <f ca="1" t="shared" si="4"/>
        <v>-1.297271700540347</v>
      </c>
      <c r="B72" s="3">
        <f ca="1" t="shared" si="5"/>
        <v>1</v>
      </c>
      <c r="D72" s="4">
        <v>-3.231386943594138</v>
      </c>
      <c r="E72" s="4">
        <v>26</v>
      </c>
      <c r="G72">
        <f t="shared" si="2"/>
        <v>3.138139640963196</v>
      </c>
      <c r="H72">
        <f t="shared" si="3"/>
        <v>102</v>
      </c>
    </row>
    <row r="73" spans="1:8" ht="12.75">
      <c r="A73" s="3">
        <f ca="1" t="shared" si="4"/>
        <v>-0.7748083339459315</v>
      </c>
      <c r="B73" s="3">
        <f ca="1" t="shared" si="5"/>
        <v>41</v>
      </c>
      <c r="D73" s="4">
        <v>1.6408487335790714</v>
      </c>
      <c r="E73" s="4">
        <v>-4</v>
      </c>
      <c r="G73">
        <f t="shared" si="2"/>
      </c>
      <c r="H73">
        <f t="shared" si="3"/>
      </c>
    </row>
    <row r="74" spans="1:8" ht="12.75">
      <c r="A74" s="3">
        <f ca="1" t="shared" si="4"/>
        <v>1.108857950930183</v>
      </c>
      <c r="B74" s="3">
        <f ca="1" t="shared" si="5"/>
        <v>72</v>
      </c>
      <c r="D74" s="4">
        <v>-1.7280496085142816</v>
      </c>
      <c r="E74" s="4">
        <v>66</v>
      </c>
      <c r="G74">
        <f aca="true" t="shared" si="6" ref="G74:G108">IF(D66&gt;0,D66,"")</f>
        <v>0.24934162672034832</v>
      </c>
      <c r="H74">
        <f aca="true" t="shared" si="7" ref="H74:H108">IF(E66&gt;0,E66,"")</f>
        <v>76</v>
      </c>
    </row>
    <row r="75" spans="1:8" ht="12.75">
      <c r="A75" s="3">
        <f ca="1" t="shared" si="4"/>
        <v>-2.282086047070085</v>
      </c>
      <c r="B75" s="3">
        <f ca="1" t="shared" si="5"/>
        <v>11</v>
      </c>
      <c r="D75" s="4">
        <v>3.1864583705855427</v>
      </c>
      <c r="E75" s="4">
        <v>52</v>
      </c>
      <c r="G75">
        <f t="shared" si="6"/>
        <v>5.482651914860209</v>
      </c>
      <c r="H75">
        <f t="shared" si="7"/>
        <v>2</v>
      </c>
    </row>
    <row r="76" spans="1:8" ht="12.75">
      <c r="A76" s="3">
        <f ca="1" t="shared" si="4"/>
        <v>0.17516638311244748</v>
      </c>
      <c r="B76" s="3">
        <f ca="1" t="shared" si="5"/>
        <v>50</v>
      </c>
      <c r="D76" s="4">
        <v>5.3784332849568495</v>
      </c>
      <c r="E76" s="4">
        <v>98</v>
      </c>
      <c r="G76">
        <f t="shared" si="6"/>
      </c>
      <c r="H76">
        <f t="shared" si="7"/>
        <v>66</v>
      </c>
    </row>
    <row r="77" spans="1:8" ht="12.75">
      <c r="A77" s="3">
        <f ca="1" t="shared" si="4"/>
        <v>5.875198518739263</v>
      </c>
      <c r="B77" s="3">
        <f ca="1" t="shared" si="5"/>
        <v>-20</v>
      </c>
      <c r="D77" s="4">
        <v>0.3206679761451925</v>
      </c>
      <c r="E77" s="4">
        <v>0</v>
      </c>
      <c r="G77">
        <f t="shared" si="6"/>
        <v>1.3900784250741598</v>
      </c>
      <c r="H77">
        <f t="shared" si="7"/>
        <v>24</v>
      </c>
    </row>
    <row r="78" spans="1:8" ht="12.75">
      <c r="A78" s="3">
        <f ca="1" t="shared" si="4"/>
        <v>1.8725863848506012</v>
      </c>
      <c r="B78" s="3">
        <f ca="1" t="shared" si="5"/>
        <v>14</v>
      </c>
      <c r="D78" s="4">
        <v>2.038553215528691</v>
      </c>
      <c r="E78" s="4">
        <v>70</v>
      </c>
      <c r="G78">
        <f t="shared" si="6"/>
        <v>3.3886463311539776</v>
      </c>
      <c r="H78">
        <f t="shared" si="7"/>
        <v>62</v>
      </c>
    </row>
    <row r="79" spans="1:8" ht="12.75">
      <c r="A79" s="3">
        <f ca="1" t="shared" si="4"/>
        <v>3.0509773383826237</v>
      </c>
      <c r="B79" s="3">
        <f ca="1" t="shared" si="5"/>
        <v>17</v>
      </c>
      <c r="D79" s="4">
        <v>0.20020679046391976</v>
      </c>
      <c r="E79" s="4">
        <v>44</v>
      </c>
      <c r="G79">
        <f t="shared" si="6"/>
      </c>
      <c r="H79">
        <f t="shared" si="7"/>
        <v>136</v>
      </c>
    </row>
    <row r="80" spans="1:8" ht="12.75">
      <c r="A80" s="3">
        <f ca="1" t="shared" si="4"/>
        <v>6.109684107284585</v>
      </c>
      <c r="B80" s="3">
        <f ca="1" t="shared" si="5"/>
        <v>29</v>
      </c>
      <c r="D80" s="4">
        <v>4.956027525694005</v>
      </c>
      <c r="E80" s="4">
        <v>-32</v>
      </c>
      <c r="G80">
        <f t="shared" si="6"/>
      </c>
      <c r="H80">
        <f t="shared" si="7"/>
        <v>26</v>
      </c>
    </row>
    <row r="81" spans="1:8" ht="12.75">
      <c r="A81" s="3">
        <f ca="1" t="shared" si="4"/>
        <v>2.1995554180424</v>
      </c>
      <c r="B81" s="3">
        <f ca="1" t="shared" si="5"/>
        <v>46</v>
      </c>
      <c r="D81" s="4">
        <v>2.708282235904992</v>
      </c>
      <c r="E81" s="4">
        <v>0</v>
      </c>
      <c r="G81">
        <f t="shared" si="6"/>
        <v>1.6408487335790714</v>
      </c>
      <c r="H81">
        <f t="shared" si="7"/>
      </c>
    </row>
    <row r="82" spans="1:8" ht="12.75">
      <c r="A82" s="3">
        <f ca="1" t="shared" si="4"/>
        <v>3.1369399016122843</v>
      </c>
      <c r="B82" s="3">
        <f ca="1" t="shared" si="5"/>
        <v>38</v>
      </c>
      <c r="D82" s="4">
        <v>-1.6049917337573236</v>
      </c>
      <c r="E82" s="4">
        <v>152</v>
      </c>
      <c r="G82">
        <f t="shared" si="6"/>
      </c>
      <c r="H82">
        <f t="shared" si="7"/>
        <v>66</v>
      </c>
    </row>
    <row r="83" spans="1:8" ht="12.75">
      <c r="A83" s="3">
        <f ca="1" t="shared" si="4"/>
        <v>-3.312750101854391</v>
      </c>
      <c r="B83" s="3">
        <f ca="1" t="shared" si="5"/>
        <v>54</v>
      </c>
      <c r="D83" s="4">
        <v>0.32657224590835154</v>
      </c>
      <c r="E83" s="4">
        <v>10</v>
      </c>
      <c r="G83">
        <f t="shared" si="6"/>
        <v>3.1864583705855427</v>
      </c>
      <c r="H83">
        <f t="shared" si="7"/>
        <v>52</v>
      </c>
    </row>
    <row r="84" spans="1:8" ht="12.75">
      <c r="A84" s="3">
        <f ca="1" t="shared" si="4"/>
        <v>3.2443056169756384</v>
      </c>
      <c r="B84" s="3">
        <f ca="1" t="shared" si="5"/>
        <v>44</v>
      </c>
      <c r="D84" s="4">
        <v>0.965449041585912</v>
      </c>
      <c r="E84" s="4">
        <v>6</v>
      </c>
      <c r="G84">
        <f t="shared" si="6"/>
        <v>5.3784332849568495</v>
      </c>
      <c r="H84">
        <f t="shared" si="7"/>
        <v>98</v>
      </c>
    </row>
    <row r="85" spans="1:8" ht="12.75">
      <c r="A85" s="3">
        <f ca="1" t="shared" si="4"/>
        <v>-0.7099863986279606</v>
      </c>
      <c r="B85" s="3">
        <f ca="1" t="shared" si="5"/>
        <v>-9</v>
      </c>
      <c r="D85" s="4">
        <v>5.5705885723299255</v>
      </c>
      <c r="E85" s="4">
        <v>120</v>
      </c>
      <c r="G85">
        <f t="shared" si="6"/>
        <v>0.3206679761451925</v>
      </c>
      <c r="H85">
        <f t="shared" si="7"/>
      </c>
    </row>
    <row r="86" spans="1:8" ht="12.75">
      <c r="A86" s="3">
        <f ca="1" t="shared" si="4"/>
        <v>3.8713884744763627</v>
      </c>
      <c r="B86" s="3">
        <f ca="1" t="shared" si="5"/>
        <v>24</v>
      </c>
      <c r="D86" s="4">
        <v>2.807919765566191</v>
      </c>
      <c r="E86" s="4">
        <v>62</v>
      </c>
      <c r="G86">
        <f t="shared" si="6"/>
        <v>2.038553215528691</v>
      </c>
      <c r="H86">
        <f t="shared" si="7"/>
        <v>70</v>
      </c>
    </row>
    <row r="87" spans="1:8" ht="12.75">
      <c r="A87" s="3">
        <f ca="1" t="shared" si="4"/>
        <v>2.0168882746542574</v>
      </c>
      <c r="B87" s="3">
        <f ca="1" t="shared" si="5"/>
        <v>44</v>
      </c>
      <c r="D87" s="4">
        <v>0.637844461684141</v>
      </c>
      <c r="E87" s="4">
        <v>150</v>
      </c>
      <c r="G87">
        <f t="shared" si="6"/>
        <v>0.20020679046391976</v>
      </c>
      <c r="H87">
        <f t="shared" si="7"/>
        <v>44</v>
      </c>
    </row>
    <row r="88" spans="1:8" ht="12.75">
      <c r="A88" s="3">
        <f ca="1" t="shared" si="4"/>
        <v>2.217504642331984</v>
      </c>
      <c r="B88" s="3">
        <f ca="1" t="shared" si="5"/>
        <v>48</v>
      </c>
      <c r="D88" s="4">
        <v>2.0662246071075296</v>
      </c>
      <c r="E88" s="4">
        <v>146</v>
      </c>
      <c r="G88">
        <f t="shared" si="6"/>
        <v>4.956027525694005</v>
      </c>
      <c r="H88">
        <f t="shared" si="7"/>
      </c>
    </row>
    <row r="89" spans="1:8" ht="12.75">
      <c r="A89" s="3">
        <f ca="1" t="shared" si="4"/>
        <v>0.27627655572055243</v>
      </c>
      <c r="B89" s="3">
        <f ca="1" t="shared" si="5"/>
        <v>49</v>
      </c>
      <c r="D89" s="4">
        <v>0.5680369601357231</v>
      </c>
      <c r="E89" s="4">
        <v>14</v>
      </c>
      <c r="G89">
        <f t="shared" si="6"/>
        <v>2.708282235904992</v>
      </c>
      <c r="H89">
        <f t="shared" si="7"/>
      </c>
    </row>
    <row r="90" spans="1:8" ht="12.75">
      <c r="A90" s="3">
        <f ca="1" t="shared" si="4"/>
        <v>5.250248995991682</v>
      </c>
      <c r="B90" s="3">
        <f ca="1" t="shared" si="5"/>
        <v>4</v>
      </c>
      <c r="D90" s="4">
        <v>5.448718667630552</v>
      </c>
      <c r="E90" s="4">
        <v>48</v>
      </c>
      <c r="G90">
        <f t="shared" si="6"/>
      </c>
      <c r="H90">
        <f t="shared" si="7"/>
        <v>152</v>
      </c>
    </row>
    <row r="91" spans="1:8" ht="12.75">
      <c r="A91" s="3">
        <f ca="1" t="shared" si="4"/>
        <v>-3.204907849773848</v>
      </c>
      <c r="B91" s="3">
        <f ca="1" t="shared" si="5"/>
        <v>74</v>
      </c>
      <c r="D91" s="4">
        <v>-0.00809594362985111</v>
      </c>
      <c r="E91" s="4">
        <v>-16</v>
      </c>
      <c r="G91">
        <f t="shared" si="6"/>
        <v>0.32657224590835154</v>
      </c>
      <c r="H91">
        <f t="shared" si="7"/>
        <v>10</v>
      </c>
    </row>
    <row r="92" spans="1:8" ht="12.75">
      <c r="A92" s="3">
        <f ca="1" t="shared" si="4"/>
        <v>-2.320098575430336</v>
      </c>
      <c r="B92" s="3">
        <f ca="1" t="shared" si="5"/>
        <v>44</v>
      </c>
      <c r="D92" s="4">
        <v>0.56282709377213</v>
      </c>
      <c r="E92" s="4">
        <v>90</v>
      </c>
      <c r="G92">
        <f t="shared" si="6"/>
        <v>0.965449041585912</v>
      </c>
      <c r="H92">
        <f t="shared" si="7"/>
        <v>6</v>
      </c>
    </row>
    <row r="93" spans="1:8" ht="12.75">
      <c r="A93" s="3">
        <f ca="1" t="shared" si="4"/>
        <v>-0.857786148210351</v>
      </c>
      <c r="B93" s="3">
        <f ca="1" t="shared" si="5"/>
        <v>28</v>
      </c>
      <c r="D93" s="4">
        <v>6.349453345303126</v>
      </c>
      <c r="E93" s="4">
        <v>0</v>
      </c>
      <c r="G93">
        <f t="shared" si="6"/>
        <v>5.5705885723299255</v>
      </c>
      <c r="H93">
        <f t="shared" si="7"/>
        <v>120</v>
      </c>
    </row>
    <row r="94" spans="1:8" ht="12.75">
      <c r="A94" s="3">
        <f ca="1" t="shared" si="4"/>
        <v>-2.542200702888575</v>
      </c>
      <c r="B94" s="3">
        <f ca="1" t="shared" si="5"/>
        <v>-7</v>
      </c>
      <c r="D94" s="4">
        <v>-1.459113927251812</v>
      </c>
      <c r="E94" s="4">
        <v>-12</v>
      </c>
      <c r="G94">
        <f t="shared" si="6"/>
        <v>2.807919765566191</v>
      </c>
      <c r="H94">
        <f t="shared" si="7"/>
        <v>62</v>
      </c>
    </row>
    <row r="95" spans="1:8" ht="12.75">
      <c r="A95" s="3">
        <f ca="1" t="shared" si="4"/>
        <v>3.5788305714273383</v>
      </c>
      <c r="B95" s="3">
        <f ca="1" t="shared" si="5"/>
        <v>3</v>
      </c>
      <c r="D95" s="4">
        <v>0.005509993427885718</v>
      </c>
      <c r="E95" s="4">
        <v>68</v>
      </c>
      <c r="G95">
        <f t="shared" si="6"/>
        <v>0.637844461684141</v>
      </c>
      <c r="H95">
        <f t="shared" si="7"/>
        <v>150</v>
      </c>
    </row>
    <row r="96" spans="1:8" ht="12.75">
      <c r="A96" s="3">
        <f ca="1" t="shared" si="4"/>
        <v>5.297025811203235</v>
      </c>
      <c r="B96" s="3">
        <f ca="1" t="shared" si="5"/>
        <v>16</v>
      </c>
      <c r="D96" s="4">
        <v>-3.186386720908855</v>
      </c>
      <c r="E96" s="4">
        <v>-2</v>
      </c>
      <c r="G96">
        <f t="shared" si="6"/>
        <v>2.0662246071075296</v>
      </c>
      <c r="H96">
        <f t="shared" si="7"/>
        <v>146</v>
      </c>
    </row>
    <row r="97" spans="1:8" ht="12.75">
      <c r="A97" s="3">
        <f ca="1" t="shared" si="4"/>
        <v>3.6254823259849527</v>
      </c>
      <c r="B97" s="3">
        <f ca="1" t="shared" si="5"/>
        <v>44</v>
      </c>
      <c r="D97" s="4">
        <v>2.7118532366476877</v>
      </c>
      <c r="E97" s="4">
        <v>10</v>
      </c>
      <c r="G97">
        <f t="shared" si="6"/>
        <v>0.5680369601357231</v>
      </c>
      <c r="H97">
        <f t="shared" si="7"/>
        <v>14</v>
      </c>
    </row>
    <row r="98" spans="1:8" ht="12.75">
      <c r="A98" s="3">
        <f ca="1" t="shared" si="4"/>
        <v>1.7200610569142105</v>
      </c>
      <c r="B98" s="3">
        <f ca="1" t="shared" si="5"/>
        <v>-4</v>
      </c>
      <c r="D98" s="4">
        <v>0.11438251887169892</v>
      </c>
      <c r="E98" s="4">
        <v>80</v>
      </c>
      <c r="G98">
        <f t="shared" si="6"/>
        <v>5.448718667630552</v>
      </c>
      <c r="H98">
        <f t="shared" si="7"/>
        <v>48</v>
      </c>
    </row>
    <row r="99" spans="1:8" ht="12.75">
      <c r="A99" s="3">
        <f ca="1" t="shared" si="4"/>
        <v>5.7208327438829025</v>
      </c>
      <c r="B99" s="3">
        <f ca="1" t="shared" si="5"/>
        <v>41</v>
      </c>
      <c r="D99" s="4">
        <v>1.5222909225221217</v>
      </c>
      <c r="E99" s="4">
        <v>82</v>
      </c>
      <c r="G99">
        <f t="shared" si="6"/>
      </c>
      <c r="H99">
        <f t="shared" si="7"/>
      </c>
    </row>
    <row r="100" spans="1:8" ht="12.75">
      <c r="A100" s="3">
        <f ca="1" t="shared" si="4"/>
        <v>4.664706303615952</v>
      </c>
      <c r="B100" s="3">
        <f ca="1" t="shared" si="5"/>
        <v>23</v>
      </c>
      <c r="D100" s="4">
        <v>5.105574065640112</v>
      </c>
      <c r="E100" s="4">
        <v>78</v>
      </c>
      <c r="G100">
        <f t="shared" si="6"/>
        <v>0.56282709377213</v>
      </c>
      <c r="H100">
        <f t="shared" si="7"/>
        <v>90</v>
      </c>
    </row>
    <row r="101" spans="7:8" ht="12.75">
      <c r="G101">
        <f t="shared" si="6"/>
        <v>6.349453345303126</v>
      </c>
      <c r="H101">
        <f t="shared" si="7"/>
      </c>
    </row>
    <row r="102" spans="7:8" ht="12.75">
      <c r="G102">
        <f t="shared" si="6"/>
      </c>
      <c r="H102">
        <f t="shared" si="7"/>
      </c>
    </row>
    <row r="103" spans="7:8" ht="12.75">
      <c r="G103">
        <f t="shared" si="6"/>
        <v>0.005509993427885718</v>
      </c>
      <c r="H103">
        <f t="shared" si="7"/>
        <v>68</v>
      </c>
    </row>
    <row r="104" spans="7:8" ht="12.75">
      <c r="G104">
        <f t="shared" si="6"/>
      </c>
      <c r="H104">
        <f t="shared" si="7"/>
      </c>
    </row>
    <row r="105" spans="7:8" ht="12.75">
      <c r="G105">
        <f t="shared" si="6"/>
        <v>2.7118532366476877</v>
      </c>
      <c r="H105">
        <f t="shared" si="7"/>
        <v>10</v>
      </c>
    </row>
    <row r="106" spans="7:8" ht="12.75">
      <c r="G106">
        <f t="shared" si="6"/>
        <v>0.11438251887169892</v>
      </c>
      <c r="H106">
        <f t="shared" si="7"/>
        <v>80</v>
      </c>
    </row>
    <row r="107" spans="7:8" ht="12.75">
      <c r="G107">
        <f t="shared" si="6"/>
        <v>1.5222909225221217</v>
      </c>
      <c r="H107">
        <f t="shared" si="7"/>
        <v>82</v>
      </c>
    </row>
    <row r="108" spans="7:8" ht="12.75">
      <c r="G108">
        <f t="shared" si="6"/>
        <v>5.105574065640112</v>
      </c>
      <c r="H108">
        <f t="shared" si="7"/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7" sqref="A7"/>
    </sheetView>
  </sheetViews>
  <sheetFormatPr defaultColWidth="9.140625" defaultRowHeight="12.75"/>
  <cols>
    <col min="6" max="6" width="15.28125" style="0" customWidth="1"/>
  </cols>
  <sheetData>
    <row r="1" spans="1:6" ht="12.75">
      <c r="A1" s="11">
        <v>-6</v>
      </c>
      <c r="B1" s="11">
        <v>18</v>
      </c>
      <c r="C1" s="11">
        <v>87</v>
      </c>
      <c r="D1" s="11">
        <v>0</v>
      </c>
      <c r="F1" s="21">
        <v>5</v>
      </c>
    </row>
    <row r="2" spans="1:4" ht="12.75">
      <c r="A2" s="11">
        <v>10</v>
      </c>
      <c r="B2" s="11">
        <v>8</v>
      </c>
      <c r="C2" s="11">
        <v>-4</v>
      </c>
      <c r="D2" s="11">
        <v>-8</v>
      </c>
    </row>
    <row r="3" spans="1:4" ht="12.75">
      <c r="A3" s="11">
        <v>45</v>
      </c>
      <c r="B3" s="11">
        <v>3</v>
      </c>
      <c r="C3" s="11">
        <v>11</v>
      </c>
      <c r="D3" s="11">
        <v>15</v>
      </c>
    </row>
    <row r="4" spans="1:6" ht="12.75">
      <c r="A4" s="11">
        <v>12</v>
      </c>
      <c r="B4" s="11">
        <v>1</v>
      </c>
      <c r="C4" s="11">
        <v>15</v>
      </c>
      <c r="D4" s="11">
        <v>98</v>
      </c>
      <c r="F4" s="18" t="str">
        <f>"Ср.знач."&amp;AVERAGE(A1:D4)</f>
        <v>Ср.знач.19,0625</v>
      </c>
    </row>
    <row r="7" spans="1:3" ht="12.75">
      <c r="A7" s="22" t="str">
        <f>"1)"&amp;SUMIF(A1:D4,"&gt;-5")-SUMIF(A1:D4,"&gt;10")</f>
        <v>1)18</v>
      </c>
      <c r="B7" s="21" t="str">
        <f>"2)"&amp;COUNTIF(A1:D4,"&gt;5")</f>
        <v>2)10</v>
      </c>
      <c r="C7" s="18" t="str">
        <f>"3)"&amp;COUNTIF(A1:D4,"&lt;19,0652")</f>
        <v>3)13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0" sqref="C10"/>
    </sheetView>
  </sheetViews>
  <sheetFormatPr defaultColWidth="9.140625" defaultRowHeight="12.75"/>
  <cols>
    <col min="5" max="5" width="17.421875" style="0" customWidth="1"/>
  </cols>
  <sheetData>
    <row r="1" spans="1:5" ht="12.75">
      <c r="A1" s="2"/>
      <c r="B1" s="12" t="s">
        <v>3</v>
      </c>
      <c r="C1" s="12" t="s">
        <v>4</v>
      </c>
      <c r="D1" s="12" t="s">
        <v>5</v>
      </c>
      <c r="E1" s="12" t="s">
        <v>6</v>
      </c>
    </row>
    <row r="2" spans="1:5" ht="12.75">
      <c r="A2" s="13" t="s">
        <v>7</v>
      </c>
      <c r="B2" s="2">
        <v>10</v>
      </c>
      <c r="C2" s="2">
        <v>9.5</v>
      </c>
      <c r="D2" s="2">
        <v>10.3</v>
      </c>
      <c r="E2" s="2">
        <f>AVERAGE(Молоко)</f>
        <v>9.933333333333334</v>
      </c>
    </row>
    <row r="3" spans="1:5" ht="12.75">
      <c r="A3" s="13" t="s">
        <v>8</v>
      </c>
      <c r="B3" s="2">
        <v>12</v>
      </c>
      <c r="C3" s="2">
        <v>13</v>
      </c>
      <c r="D3" s="2">
        <v>14</v>
      </c>
      <c r="E3" s="2">
        <f>AVERAGE(Масло)</f>
        <v>13</v>
      </c>
    </row>
    <row r="4" spans="1:5" ht="12.75">
      <c r="A4" s="13" t="s">
        <v>9</v>
      </c>
      <c r="B4" s="2">
        <v>15</v>
      </c>
      <c r="C4" s="2">
        <v>14</v>
      </c>
      <c r="D4" s="2">
        <v>15.5</v>
      </c>
      <c r="E4" s="2">
        <f>AVERAGE(Сметана)</f>
        <v>14.833333333333334</v>
      </c>
    </row>
    <row r="5" spans="1:5" ht="12.75">
      <c r="A5" s="13" t="s">
        <v>10</v>
      </c>
      <c r="B5" s="2">
        <v>13</v>
      </c>
      <c r="C5" s="2">
        <v>13.5</v>
      </c>
      <c r="D5" s="2">
        <v>14</v>
      </c>
      <c r="E5" s="2">
        <f>AVERAGE(Творог)</f>
        <v>13.5</v>
      </c>
    </row>
    <row r="6" spans="1:5" ht="12.75">
      <c r="A6" s="13" t="s">
        <v>11</v>
      </c>
      <c r="B6" s="2">
        <f>SUM(Октябрь)</f>
        <v>50</v>
      </c>
      <c r="C6" s="2">
        <f>SUM(Ноябрь)</f>
        <v>50</v>
      </c>
      <c r="D6" s="2">
        <f>SUM(Декабрь)</f>
        <v>53.8</v>
      </c>
      <c r="E6" s="2">
        <f>SUM(E2:E5)</f>
        <v>51.266666666666666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I6" sqref="I6"/>
    </sheetView>
  </sheetViews>
  <sheetFormatPr defaultColWidth="9.140625" defaultRowHeight="12.75"/>
  <sheetData>
    <row r="2" spans="1:5" ht="12.75">
      <c r="A2" s="14">
        <v>1.5</v>
      </c>
      <c r="B2" s="14">
        <v>1.23</v>
      </c>
      <c r="C2" s="14">
        <v>1.65</v>
      </c>
      <c r="D2" s="14">
        <v>2.44</v>
      </c>
      <c r="E2" s="14">
        <v>1.44</v>
      </c>
    </row>
    <row r="3" spans="1:5" ht="12.75">
      <c r="A3" s="6">
        <v>2.11</v>
      </c>
      <c r="B3" s="6">
        <v>3.12</v>
      </c>
      <c r="C3" s="6">
        <v>2.14</v>
      </c>
      <c r="D3" s="6">
        <v>2.33</v>
      </c>
      <c r="E3" s="6">
        <v>3.12</v>
      </c>
    </row>
    <row r="5" ht="12.75">
      <c r="A5" s="15">
        <f>SUM(A)*SUM(B)</f>
        <v>105.8932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D2" sqref="D2"/>
    </sheetView>
  </sheetViews>
  <sheetFormatPr defaultColWidth="9.140625" defaultRowHeight="12.75"/>
  <sheetData>
    <row r="1" spans="1:6" ht="12.75">
      <c r="A1">
        <v>2</v>
      </c>
      <c r="B1">
        <v>4</v>
      </c>
      <c r="C1">
        <v>5</v>
      </c>
      <c r="D1">
        <v>1</v>
      </c>
      <c r="F1" s="1">
        <f>SUM(A1:D1)</f>
        <v>12</v>
      </c>
    </row>
    <row r="2" spans="1:6" ht="12.75">
      <c r="A2">
        <v>12</v>
      </c>
      <c r="B2">
        <v>4</v>
      </c>
      <c r="C2">
        <v>9</v>
      </c>
      <c r="D2">
        <v>11</v>
      </c>
      <c r="F2" s="1">
        <f>SUM(A2:D2)</f>
        <v>36</v>
      </c>
    </row>
    <row r="3" spans="1:6" ht="12.75">
      <c r="A3">
        <v>3</v>
      </c>
      <c r="B3">
        <v>5</v>
      </c>
      <c r="C3">
        <v>7</v>
      </c>
      <c r="D3">
        <v>1</v>
      </c>
      <c r="F3" s="1">
        <f>SUM(A3:D3)</f>
        <v>16</v>
      </c>
    </row>
    <row r="4" spans="1:6" ht="12.75">
      <c r="A4">
        <v>2</v>
      </c>
      <c r="B4">
        <v>5</v>
      </c>
      <c r="C4">
        <v>8</v>
      </c>
      <c r="D4">
        <v>13</v>
      </c>
      <c r="F4" s="1">
        <f>SUM(A4:D4)</f>
        <v>28</v>
      </c>
    </row>
    <row r="5" spans="1:6" ht="12.75">
      <c r="A5">
        <v>5</v>
      </c>
      <c r="B5">
        <v>6</v>
      </c>
      <c r="C5">
        <v>7</v>
      </c>
      <c r="D5">
        <v>8</v>
      </c>
      <c r="F5" s="1">
        <f>SUM(A5:D5)</f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D13" sqref="D13"/>
    </sheetView>
  </sheetViews>
  <sheetFormatPr defaultColWidth="9.140625" defaultRowHeight="12.75"/>
  <sheetData>
    <row r="2" spans="1:5" ht="12.75">
      <c r="A2" s="6">
        <v>1</v>
      </c>
      <c r="B2" s="6">
        <v>3</v>
      </c>
      <c r="C2" s="6">
        <v>2</v>
      </c>
      <c r="D2" s="6">
        <v>5</v>
      </c>
      <c r="E2" s="6">
        <v>6</v>
      </c>
    </row>
    <row r="3" spans="1:5" ht="12.75">
      <c r="A3" s="14">
        <v>6</v>
      </c>
      <c r="B3" s="14">
        <v>7</v>
      </c>
      <c r="C3" s="14">
        <v>2</v>
      </c>
      <c r="D3" s="14">
        <v>6</v>
      </c>
      <c r="E3" s="14">
        <v>10</v>
      </c>
    </row>
    <row r="5" spans="1:6" ht="12.75">
      <c r="A5" s="16">
        <f>A$2/MAX(Bi)</f>
        <v>0.1</v>
      </c>
      <c r="B5" s="16">
        <f>B$2/MAX(Bi)</f>
        <v>0.3</v>
      </c>
      <c r="C5" s="16">
        <f>C$2/MAX(Bi)</f>
        <v>0.2</v>
      </c>
      <c r="D5" s="16">
        <f>D$2/MAX(Bi)</f>
        <v>0.5</v>
      </c>
      <c r="E5" s="16">
        <f>E$2/MAX(Bi)</f>
        <v>0.6</v>
      </c>
      <c r="F5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H2" sqref="H2"/>
    </sheetView>
  </sheetViews>
  <sheetFormatPr defaultColWidth="9.140625" defaultRowHeight="12.75"/>
  <sheetData>
    <row r="2" spans="1:4" ht="12.75">
      <c r="A2" s="17">
        <v>2</v>
      </c>
      <c r="B2" s="17">
        <v>3</v>
      </c>
      <c r="C2" s="17">
        <v>-5</v>
      </c>
      <c r="D2" s="17">
        <v>20</v>
      </c>
    </row>
    <row r="4" ht="12.75">
      <c r="F4" s="18">
        <f>SUMIF(A2:D2,"&gt;0")</f>
        <v>25</v>
      </c>
    </row>
    <row r="5" ht="12.75">
      <c r="F5" s="19">
        <f>COUNTIF(A2:D2,"&lt;0")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I3" sqref="I3"/>
    </sheetView>
  </sheetViews>
  <sheetFormatPr defaultColWidth="9.140625" defaultRowHeight="12.75"/>
  <sheetData>
    <row r="1" ht="12.75">
      <c r="A1" s="6">
        <v>12</v>
      </c>
    </row>
    <row r="2" spans="1:5" ht="12.75">
      <c r="A2" s="11">
        <v>13</v>
      </c>
      <c r="B2" s="11">
        <v>22</v>
      </c>
      <c r="C2" s="11">
        <v>1</v>
      </c>
      <c r="D2" s="11">
        <v>23</v>
      </c>
      <c r="E2" s="11">
        <v>12</v>
      </c>
    </row>
    <row r="4" ht="12.75">
      <c r="A4" s="10">
        <f>SUMIF(A2:E2,"&gt;"&amp;A1,A2:E2)</f>
        <v>58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F36" sqref="F36"/>
    </sheetView>
  </sheetViews>
  <sheetFormatPr defaultColWidth="9.140625" defaultRowHeight="12.75"/>
  <sheetData>
    <row r="2" spans="1:6" ht="12.75">
      <c r="A2" s="20">
        <v>12</v>
      </c>
      <c r="B2" s="20">
        <v>-4</v>
      </c>
      <c r="C2" s="20">
        <v>6</v>
      </c>
      <c r="D2" s="20">
        <v>-11</v>
      </c>
      <c r="E2" s="20">
        <v>5</v>
      </c>
      <c r="F2" s="20">
        <v>6</v>
      </c>
    </row>
    <row r="4" spans="1:2" ht="12.75">
      <c r="A4" s="3">
        <f>SUMIF(Ci,"&gt;0")/COUNTIF(Ci,"&gt;0")</f>
        <v>7.25</v>
      </c>
      <c r="B4" s="4">
        <f>ABS(SUMIF(Ci,"&lt;0"))/COUNTIF(Ci,"&lt;0")</f>
        <v>7.5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0" sqref="A10"/>
    </sheetView>
  </sheetViews>
  <sheetFormatPr defaultColWidth="9.140625" defaultRowHeight="12.75"/>
  <cols>
    <col min="1" max="1" width="10.140625" style="0" customWidth="1"/>
  </cols>
  <sheetData>
    <row r="2" ht="12.75">
      <c r="A2" s="4" t="s">
        <v>12</v>
      </c>
    </row>
    <row r="3" ht="12.75">
      <c r="A3" s="4" t="s">
        <v>13</v>
      </c>
    </row>
    <row r="4" ht="12.75">
      <c r="A4" s="4" t="s">
        <v>14</v>
      </c>
    </row>
    <row r="5" ht="12.75">
      <c r="A5" s="4" t="s">
        <v>12</v>
      </c>
    </row>
    <row r="6" ht="12.75">
      <c r="A6" s="4" t="s">
        <v>15</v>
      </c>
    </row>
    <row r="7" ht="12.75">
      <c r="A7" s="4" t="s">
        <v>16</v>
      </c>
    </row>
    <row r="8" ht="12.75">
      <c r="A8" s="4" t="s">
        <v>12</v>
      </c>
    </row>
    <row r="10" ht="12.75">
      <c r="A10" s="6">
        <f>COUNTIF(ИМЕНА,"Денис")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Try</cp:lastModifiedBy>
  <dcterms:created xsi:type="dcterms:W3CDTF">1996-10-08T23:32:33Z</dcterms:created>
  <dcterms:modified xsi:type="dcterms:W3CDTF">2007-11-26T19:44:09Z</dcterms:modified>
  <cp:category/>
  <cp:version/>
  <cp:contentType/>
  <cp:contentStatus/>
</cp:coreProperties>
</file>