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6"/>
  </bookViews>
  <sheets>
    <sheet name="Задание 1" sheetId="1" r:id="rId1"/>
    <sheet name="Задание 2" sheetId="2" r:id="rId2"/>
    <sheet name="Задание 3" sheetId="3" r:id="rId3"/>
    <sheet name="Задание 4" sheetId="4" r:id="rId4"/>
    <sheet name="Задание 5" sheetId="5" r:id="rId5"/>
    <sheet name="Задание 6" sheetId="6" r:id="rId6"/>
    <sheet name="Задание 7" sheetId="7" r:id="rId7"/>
  </sheets>
  <externalReferences>
    <externalReference r:id="rId10"/>
  </externalReferences>
  <definedNames>
    <definedName name="solver_adj" localSheetId="1" hidden="1">'Задание 2'!$B$4</definedName>
    <definedName name="solver_adj" localSheetId="2" hidden="1">'Задание 3'!$B$8</definedName>
    <definedName name="solver_cvg" localSheetId="1" hidden="1">0.0001</definedName>
    <definedName name="solver_cvg" localSheetId="2" hidden="1">0.0001</definedName>
    <definedName name="solver_drv" localSheetId="1" hidden="1">1</definedName>
    <definedName name="solver_drv" localSheetId="2" hidden="1">1</definedName>
    <definedName name="solver_est" localSheetId="1" hidden="1">1</definedName>
    <definedName name="solver_est" localSheetId="2" hidden="1">1</definedName>
    <definedName name="solver_itr" localSheetId="1" hidden="1">100</definedName>
    <definedName name="solver_itr" localSheetId="2" hidden="1">100</definedName>
    <definedName name="solver_lin" localSheetId="1" hidden="1">2</definedName>
    <definedName name="solver_lin" localSheetId="2" hidden="1">2</definedName>
    <definedName name="solver_neg" localSheetId="1" hidden="1">2</definedName>
    <definedName name="solver_neg" localSheetId="2" hidden="1">2</definedName>
    <definedName name="solver_num" localSheetId="1" hidden="1">0</definedName>
    <definedName name="solver_num" localSheetId="2" hidden="1">0</definedName>
    <definedName name="solver_nwt" localSheetId="1" hidden="1">1</definedName>
    <definedName name="solver_nwt" localSheetId="2" hidden="1">1</definedName>
    <definedName name="solver_opt" localSheetId="1" hidden="1">'Задание 2'!$B$1</definedName>
    <definedName name="solver_opt" localSheetId="2" hidden="1">'Задание 3'!$B$7</definedName>
    <definedName name="solver_pre" localSheetId="1" hidden="1">0.000001</definedName>
    <definedName name="solver_pre" localSheetId="2" hidden="1">0.000001</definedName>
    <definedName name="solver_scl" localSheetId="1" hidden="1">2</definedName>
    <definedName name="solver_scl" localSheetId="2" hidden="1">2</definedName>
    <definedName name="solver_sho" localSheetId="1" hidden="1">2</definedName>
    <definedName name="solver_sho" localSheetId="2" hidden="1">2</definedName>
    <definedName name="solver_tim" localSheetId="1" hidden="1">100</definedName>
    <definedName name="solver_tim" localSheetId="2" hidden="1">100</definedName>
    <definedName name="solver_tol" localSheetId="1" hidden="1">0.05</definedName>
    <definedName name="solver_tol" localSheetId="2" hidden="1">0.05</definedName>
    <definedName name="solver_typ" localSheetId="1" hidden="1">3</definedName>
    <definedName name="solver_typ" localSheetId="2" hidden="1">3</definedName>
    <definedName name="solver_val" localSheetId="1" hidden="1">10</definedName>
    <definedName name="solver_val" localSheetId="2" hidden="1">30</definedName>
  </definedNames>
  <calcPr fullCalcOnLoad="1"/>
</workbook>
</file>

<file path=xl/sharedStrings.xml><?xml version="1.0" encoding="utf-8"?>
<sst xmlns="http://schemas.openxmlformats.org/spreadsheetml/2006/main" count="57" uniqueCount="29">
  <si>
    <t>вклад</t>
  </si>
  <si>
    <t>проценты</t>
  </si>
  <si>
    <t>время</t>
  </si>
  <si>
    <t>Простые проценты</t>
  </si>
  <si>
    <t>Сложные проценты</t>
  </si>
  <si>
    <t>Комбинированная схема процентов</t>
  </si>
  <si>
    <t>A0</t>
  </si>
  <si>
    <t>%</t>
  </si>
  <si>
    <t>T</t>
  </si>
  <si>
    <t>Сложные</t>
  </si>
  <si>
    <t>В конце</t>
  </si>
  <si>
    <t>В начале</t>
  </si>
  <si>
    <t>Комбинированные</t>
  </si>
  <si>
    <t>S1</t>
  </si>
  <si>
    <t>V1</t>
  </si>
  <si>
    <t>S2</t>
  </si>
  <si>
    <t>V2</t>
  </si>
  <si>
    <t>V</t>
  </si>
  <si>
    <t>S</t>
  </si>
  <si>
    <t>Сумма кредита</t>
  </si>
  <si>
    <t>Срок</t>
  </si>
  <si>
    <t>Год</t>
  </si>
  <si>
    <t>Ставка</t>
  </si>
  <si>
    <t>Остаток</t>
  </si>
  <si>
    <t>Выплатить</t>
  </si>
  <si>
    <t>S3</t>
  </si>
  <si>
    <t>V3</t>
  </si>
  <si>
    <t>млн. руб.</t>
  </si>
  <si>
    <t>лет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</si>
</sst>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2" fillId="6" borderId="0" xfId="0" applyFont="1" applyFill="1" applyAlignment="1">
      <alignment/>
    </xf>
    <xf numFmtId="0" fontId="2" fillId="0" borderId="0" xfId="0" applyFont="1" applyAlignment="1">
      <alignment/>
    </xf>
    <xf numFmtId="167" fontId="0" fillId="3" borderId="0" xfId="0" applyNumberFormat="1" applyFill="1" applyAlignment="1">
      <alignment/>
    </xf>
    <xf numFmtId="167" fontId="0" fillId="6" borderId="0" xfId="0" applyNumberFormat="1" applyFill="1" applyAlignment="1">
      <alignment/>
    </xf>
    <xf numFmtId="0" fontId="2" fillId="7" borderId="0" xfId="0" applyFont="1" applyFill="1" applyAlignment="1">
      <alignment/>
    </xf>
    <xf numFmtId="14" fontId="3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3" borderId="0" xfId="0" applyNumberFormat="1" applyFill="1" applyAlignment="1">
      <alignment/>
    </xf>
    <xf numFmtId="14" fontId="0" fillId="3" borderId="0" xfId="0" applyNumberFormat="1" applyFill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2" fontId="3" fillId="3" borderId="0" xfId="0" applyNumberFormat="1" applyFont="1" applyFill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'[1]Задание 7'!$A$6</c:f>
              <c:strCache>
                <c:ptCount val="1"/>
                <c:pt idx="0">
                  <c:v>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'[1]Задание 7'!$B$6:$G$6</c:f>
              <c:numCache>
                <c:ptCount val="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val>
        </c:ser>
        <c:ser>
          <c:idx val="1"/>
          <c:order val="1"/>
          <c:tx>
            <c:strRef>
              <c:f>'[1]Задание 7'!$A$8</c:f>
              <c:strCache>
                <c:ptCount val="1"/>
                <c:pt idx="0">
                  <c:v>Выплатить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'[1]Задание 7'!$B$8:$G$8</c:f>
              <c:numCache>
                <c:ptCount val="6"/>
                <c:pt idx="1">
                  <c:v>26160000.000000004</c:v>
                </c:pt>
                <c:pt idx="2">
                  <c:v>28514400.000000007</c:v>
                </c:pt>
                <c:pt idx="3">
                  <c:v>31080696.00000001</c:v>
                </c:pt>
                <c:pt idx="4">
                  <c:v>33877958.640000015</c:v>
                </c:pt>
                <c:pt idx="5">
                  <c:v>36926974.91760002</c:v>
                </c:pt>
              </c:numCache>
            </c:numRef>
          </c:val>
        </c:ser>
        <c:axId val="64214649"/>
        <c:axId val="41060930"/>
      </c:barChart>
      <c:catAx>
        <c:axId val="6421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60930"/>
        <c:crosses val="autoZero"/>
        <c:auto val="1"/>
        <c:lblOffset val="100"/>
        <c:noMultiLvlLbl val="0"/>
      </c:catAx>
      <c:valAx>
        <c:axId val="410609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14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142875</xdr:rowOff>
    </xdr:from>
    <xdr:to>
      <xdr:col>6</xdr:col>
      <xdr:colOff>342900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0" y="1438275"/>
        <a:ext cx="53054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files\&#1051;&#1072;&#1073;&#1099;%20&#1087;&#1086;%20Word,%20Exel\labs%20Zaretski\lab3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дание 1"/>
      <sheetName val="Задание 2"/>
      <sheetName val="Задание 3"/>
      <sheetName val="Задание 4"/>
      <sheetName val="Задание 5"/>
      <sheetName val="Задание 6"/>
      <sheetName val="Задание 7"/>
    </sheetNames>
    <sheetDataSet>
      <sheetData sheetId="6">
        <row r="6">
          <cell r="A6" t="str">
            <v>Год</v>
          </cell>
          <cell r="B6">
            <v>1998</v>
          </cell>
          <cell r="C6">
            <v>1999</v>
          </cell>
          <cell r="D6">
            <v>2000</v>
          </cell>
          <cell r="E6">
            <v>2001</v>
          </cell>
          <cell r="F6">
            <v>2002</v>
          </cell>
          <cell r="G6">
            <v>2003</v>
          </cell>
        </row>
        <row r="8">
          <cell r="A8" t="str">
            <v>Выплатить</v>
          </cell>
          <cell r="C8">
            <v>26160000.000000004</v>
          </cell>
          <cell r="D8">
            <v>28514400.000000007</v>
          </cell>
          <cell r="E8">
            <v>31080696.00000001</v>
          </cell>
          <cell r="F8">
            <v>33877958.640000015</v>
          </cell>
          <cell r="G8">
            <v>36926974.91760002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D15" sqref="D15"/>
    </sheetView>
  </sheetViews>
  <sheetFormatPr defaultColWidth="9.00390625" defaultRowHeight="12.75"/>
  <cols>
    <col min="1" max="1" width="10.25390625" style="0" bestFit="1" customWidth="1"/>
  </cols>
  <sheetData>
    <row r="1" spans="1:2" ht="12.75">
      <c r="A1" t="s">
        <v>0</v>
      </c>
      <c r="B1">
        <v>100000</v>
      </c>
    </row>
    <row r="2" spans="1:2" ht="12.75">
      <c r="A2" t="s">
        <v>1</v>
      </c>
      <c r="B2">
        <v>0.4</v>
      </c>
    </row>
    <row r="3" spans="1:2" ht="12.75">
      <c r="A3" t="s">
        <v>2</v>
      </c>
      <c r="B3">
        <v>1.5</v>
      </c>
    </row>
    <row r="6" spans="1:2" ht="12.75">
      <c r="A6" s="4" t="s">
        <v>3</v>
      </c>
      <c r="B6" s="4"/>
    </row>
    <row r="7" ht="12.75">
      <c r="A7">
        <f>B1*(1+B3*B2)</f>
        <v>160000</v>
      </c>
    </row>
    <row r="8" spans="1:2" ht="12.75">
      <c r="A8" s="3" t="s">
        <v>4</v>
      </c>
      <c r="B8" s="3"/>
    </row>
    <row r="9" ht="12.75">
      <c r="A9" s="1">
        <f>B1*(1+B2)^B3</f>
        <v>165650.23392678922</v>
      </c>
    </row>
    <row r="10" spans="1:4" ht="12.75">
      <c r="A10" s="2" t="s">
        <v>5</v>
      </c>
      <c r="B10" s="2"/>
      <c r="C10" s="2"/>
      <c r="D10" s="2"/>
    </row>
    <row r="11" ht="12.75">
      <c r="A11">
        <f>B1*(1+B2)^INT(B3)*(1+B2*MOD(B3,1))</f>
        <v>168000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C12" sqref="C12"/>
    </sheetView>
  </sheetViews>
  <sheetFormatPr defaultColWidth="9.00390625" defaultRowHeight="12.75"/>
  <cols>
    <col min="1" max="1" width="10.375" style="0" customWidth="1"/>
    <col min="2" max="2" width="18.00390625" style="0" customWidth="1"/>
    <col min="5" max="5" width="18.375" style="0" customWidth="1"/>
  </cols>
  <sheetData>
    <row r="1" spans="1:6" ht="12.75">
      <c r="A1" s="5" t="s">
        <v>6</v>
      </c>
      <c r="B1" s="6">
        <v>-14126655.12264052</v>
      </c>
      <c r="C1" s="7"/>
      <c r="D1" s="8" t="s">
        <v>6</v>
      </c>
      <c r="E1" s="9">
        <v>-23308980.952356856</v>
      </c>
      <c r="F1" s="7"/>
    </row>
    <row r="2" spans="1:6" ht="12.75">
      <c r="A2" s="5" t="s">
        <v>7</v>
      </c>
      <c r="B2" s="5">
        <v>0.65</v>
      </c>
      <c r="C2" s="7"/>
      <c r="D2" s="8" t="s">
        <v>7</v>
      </c>
      <c r="E2" s="8">
        <v>0.65</v>
      </c>
      <c r="F2" s="7"/>
    </row>
    <row r="3" spans="1:6" ht="12.75">
      <c r="A3" s="5" t="s">
        <v>8</v>
      </c>
      <c r="B3" s="5">
        <v>5</v>
      </c>
      <c r="C3" s="7"/>
      <c r="D3" s="8" t="s">
        <v>8</v>
      </c>
      <c r="E3" s="8">
        <v>5</v>
      </c>
      <c r="F3" s="7"/>
    </row>
    <row r="4" spans="1:6" ht="12.75">
      <c r="A4" s="5" t="s">
        <v>9</v>
      </c>
      <c r="B4" s="5">
        <f>B1*(1+B2)^B3</f>
        <v>-172766312.49999994</v>
      </c>
      <c r="C4" s="7"/>
      <c r="D4" s="8" t="s">
        <v>9</v>
      </c>
      <c r="E4" s="8">
        <f>E1*(1+E2)^E3</f>
        <v>-285064415.6249999</v>
      </c>
      <c r="F4" s="7"/>
    </row>
    <row r="5" spans="1:6" ht="12.75">
      <c r="A5" s="7"/>
      <c r="B5" s="7"/>
      <c r="C5" s="7"/>
      <c r="D5" s="7"/>
      <c r="E5" s="7"/>
      <c r="F5" s="7"/>
    </row>
    <row r="6" spans="2:5" ht="12.75">
      <c r="B6" s="10" t="s">
        <v>10</v>
      </c>
      <c r="E6" s="10" t="s">
        <v>11</v>
      </c>
    </row>
    <row r="7" spans="2:5" ht="12.75">
      <c r="B7" s="11">
        <f>PMT(B2,B3,B1,0,0)</f>
        <v>10000000</v>
      </c>
      <c r="E7" s="12">
        <f>PMT(E2,E3,E1,0,1)</f>
        <v>10000000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B31" sqref="B31"/>
    </sheetView>
  </sheetViews>
  <sheetFormatPr defaultColWidth="9.00390625" defaultRowHeight="12.75"/>
  <cols>
    <col min="1" max="1" width="30.00390625" style="0" customWidth="1"/>
  </cols>
  <sheetData>
    <row r="1" spans="1:3" ht="12.75">
      <c r="A1" s="8" t="s">
        <v>6</v>
      </c>
      <c r="B1" s="13">
        <v>12936034.511150766</v>
      </c>
      <c r="C1" s="7"/>
    </row>
    <row r="2" spans="1:3" ht="12.75">
      <c r="A2" s="8" t="s">
        <v>7</v>
      </c>
      <c r="B2" s="8">
        <v>0.4</v>
      </c>
      <c r="C2" s="7"/>
    </row>
    <row r="3" spans="1:3" ht="12.75">
      <c r="A3" s="8" t="s">
        <v>8</v>
      </c>
      <c r="B3" s="8">
        <v>2.5</v>
      </c>
      <c r="C3" s="7"/>
    </row>
    <row r="4" spans="1:3" ht="12.75">
      <c r="A4" s="8" t="s">
        <v>9</v>
      </c>
      <c r="B4" s="8">
        <f>B1*(1+B2)^B3</f>
        <v>30000000.000000007</v>
      </c>
      <c r="C4" s="7"/>
    </row>
    <row r="5" spans="1:3" ht="12.75">
      <c r="A5" s="7"/>
      <c r="B5" s="7"/>
      <c r="C5" s="7"/>
    </row>
    <row r="6" spans="1:3" ht="12.75">
      <c r="A6" s="3" t="s">
        <v>6</v>
      </c>
      <c r="B6" s="13">
        <v>12755102.04081633</v>
      </c>
      <c r="C6" s="7"/>
    </row>
    <row r="7" spans="1:3" ht="12.75">
      <c r="A7" s="3" t="s">
        <v>7</v>
      </c>
      <c r="B7" s="3">
        <v>0.4</v>
      </c>
      <c r="C7" s="7"/>
    </row>
    <row r="8" spans="1:3" ht="12.75">
      <c r="A8" s="3" t="s">
        <v>8</v>
      </c>
      <c r="B8" s="3">
        <v>2.5</v>
      </c>
      <c r="C8" s="7"/>
    </row>
    <row r="9" spans="1:3" ht="12.75">
      <c r="A9" s="3" t="s">
        <v>12</v>
      </c>
      <c r="B9" s="3">
        <f>B6*((1+B7)^TRUNC(B8))*(1+B7*(B8-TRUNC(B8)))</f>
        <v>30000000.000000004</v>
      </c>
      <c r="C9" s="7"/>
    </row>
    <row r="10" spans="1:3" ht="12.75">
      <c r="A10" s="7"/>
      <c r="B10" s="7"/>
      <c r="C10" s="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D32" sqref="D32"/>
    </sheetView>
  </sheetViews>
  <sheetFormatPr defaultColWidth="9.00390625" defaultRowHeight="12.75"/>
  <cols>
    <col min="2" max="2" width="15.125" style="0" customWidth="1"/>
  </cols>
  <sheetData>
    <row r="1" spans="1:2" ht="12.75">
      <c r="A1" t="s">
        <v>13</v>
      </c>
      <c r="B1">
        <v>100000</v>
      </c>
    </row>
    <row r="2" spans="1:2" ht="12.75">
      <c r="A2" t="s">
        <v>14</v>
      </c>
      <c r="B2" s="14">
        <v>36203</v>
      </c>
    </row>
    <row r="3" spans="1:2" ht="12.75">
      <c r="A3" t="s">
        <v>15</v>
      </c>
      <c r="B3">
        <v>150000</v>
      </c>
    </row>
    <row r="4" spans="1:2" ht="12.75">
      <c r="A4" t="s">
        <v>16</v>
      </c>
      <c r="B4" s="14">
        <v>36234</v>
      </c>
    </row>
    <row r="5" spans="1:2" ht="12.75">
      <c r="A5" t="s">
        <v>17</v>
      </c>
      <c r="B5" s="15">
        <v>36255</v>
      </c>
    </row>
    <row r="6" spans="1:2" ht="12.75">
      <c r="A6" t="s">
        <v>7</v>
      </c>
      <c r="B6">
        <v>0.5</v>
      </c>
    </row>
    <row r="7" spans="1:2" ht="12.75">
      <c r="A7" t="s">
        <v>18</v>
      </c>
      <c r="B7" s="16">
        <f>B1*(1+B6*(B5-B2)/360)+B3*(1+B6*(B5-B4)/360)</f>
        <v>261597.2222222222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D20" sqref="D20"/>
    </sheetView>
  </sheetViews>
  <sheetFormatPr defaultColWidth="9.00390625" defaultRowHeight="12.75"/>
  <cols>
    <col min="2" max="2" width="15.125" style="0" customWidth="1"/>
  </cols>
  <sheetData>
    <row r="1" spans="1:2" ht="12.75">
      <c r="A1" s="18" t="s">
        <v>13</v>
      </c>
      <c r="B1" s="18">
        <v>100000</v>
      </c>
    </row>
    <row r="2" spans="1:2" ht="12.75">
      <c r="A2" s="18" t="s">
        <v>14</v>
      </c>
      <c r="B2" s="14">
        <v>36295</v>
      </c>
    </row>
    <row r="3" spans="1:2" ht="12.75">
      <c r="A3" s="18" t="s">
        <v>15</v>
      </c>
      <c r="B3" s="18">
        <v>150000</v>
      </c>
    </row>
    <row r="4" spans="1:2" ht="12.75">
      <c r="A4" s="18" t="s">
        <v>16</v>
      </c>
      <c r="B4" s="14">
        <v>36326</v>
      </c>
    </row>
    <row r="5" spans="1:2" ht="12.75">
      <c r="A5" s="18" t="s">
        <v>25</v>
      </c>
      <c r="B5" s="19">
        <v>200000</v>
      </c>
    </row>
    <row r="6" spans="1:2" ht="12.75">
      <c r="A6" s="18" t="s">
        <v>26</v>
      </c>
      <c r="B6" s="14">
        <v>36387</v>
      </c>
    </row>
    <row r="7" spans="1:2" ht="12.75">
      <c r="A7" s="18" t="s">
        <v>17</v>
      </c>
      <c r="B7" s="14">
        <v>36373</v>
      </c>
    </row>
    <row r="8" spans="1:2" ht="12.75">
      <c r="A8" s="18" t="s">
        <v>7</v>
      </c>
      <c r="B8" s="18">
        <v>0.8</v>
      </c>
    </row>
    <row r="9" spans="1:2" ht="12.75">
      <c r="A9" s="18" t="s">
        <v>18</v>
      </c>
      <c r="B9" s="20">
        <f>B1*(1+B8*(B7-B2)/360)+B3*(1+B8*(B7-B4)/360)+B5*(1+(B6-B7)/360)^(-1)</f>
        <v>475513.3689839572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18" sqref="B18"/>
    </sheetView>
  </sheetViews>
  <sheetFormatPr defaultColWidth="9.00390625" defaultRowHeight="12.75"/>
  <cols>
    <col min="2" max="2" width="17.75390625" style="0" customWidth="1"/>
  </cols>
  <sheetData>
    <row r="1" spans="1:2" ht="12.75">
      <c r="A1" t="s">
        <v>13</v>
      </c>
      <c r="B1">
        <v>1000</v>
      </c>
    </row>
    <row r="2" spans="1:2" ht="12.75">
      <c r="A2" t="s">
        <v>14</v>
      </c>
      <c r="B2" s="15">
        <v>36596</v>
      </c>
    </row>
    <row r="3" spans="1:2" ht="12.75">
      <c r="A3" t="s">
        <v>15</v>
      </c>
      <c r="B3">
        <v>2000</v>
      </c>
    </row>
    <row r="4" spans="1:2" ht="12.75">
      <c r="A4" t="s">
        <v>16</v>
      </c>
      <c r="B4" s="15">
        <v>36636</v>
      </c>
    </row>
    <row r="5" spans="1:2" ht="12.75">
      <c r="A5" t="s">
        <v>25</v>
      </c>
      <c r="B5">
        <v>5000</v>
      </c>
    </row>
    <row r="6" spans="1:2" ht="12.75">
      <c r="A6" t="s">
        <v>26</v>
      </c>
      <c r="B6" s="15">
        <v>36652</v>
      </c>
    </row>
    <row r="7" spans="1:2" ht="12.75">
      <c r="A7" t="s">
        <v>18</v>
      </c>
      <c r="B7">
        <f>SUM(B1,B3,B5)</f>
        <v>8000</v>
      </c>
    </row>
    <row r="8" spans="1:2" ht="12.75">
      <c r="A8" t="s">
        <v>17</v>
      </c>
      <c r="B8" s="17">
        <f>B6-(B1*(B6-B2)+B3*(B6-B4))/(B1+B3+B5)</f>
        <v>36641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B10" sqref="B10"/>
    </sheetView>
  </sheetViews>
  <sheetFormatPr defaultColWidth="9.00390625" defaultRowHeight="12.75"/>
  <cols>
    <col min="1" max="1" width="16.125" style="0" customWidth="1"/>
    <col min="2" max="2" width="11.125" style="0" customWidth="1"/>
    <col min="3" max="3" width="10.875" style="0" customWidth="1"/>
  </cols>
  <sheetData>
    <row r="1" spans="1:3" ht="12.75">
      <c r="A1" t="s">
        <v>19</v>
      </c>
      <c r="B1">
        <v>24000000</v>
      </c>
      <c r="C1" t="s">
        <v>27</v>
      </c>
    </row>
    <row r="2" spans="1:3" ht="12.75">
      <c r="A2" t="s">
        <v>20</v>
      </c>
      <c r="B2">
        <v>5</v>
      </c>
      <c r="C2" t="s">
        <v>28</v>
      </c>
    </row>
    <row r="3" spans="1:5" ht="12.75">
      <c r="A3" t="s">
        <v>21</v>
      </c>
      <c r="B3">
        <v>1998</v>
      </c>
      <c r="E3" s="21"/>
    </row>
    <row r="4" spans="1:2" ht="12.75">
      <c r="A4" t="s">
        <v>22</v>
      </c>
      <c r="B4">
        <v>0.09</v>
      </c>
    </row>
    <row r="6" spans="1:7" ht="12.75">
      <c r="A6" t="s">
        <v>21</v>
      </c>
      <c r="B6">
        <v>1998</v>
      </c>
      <c r="C6">
        <v>1999</v>
      </c>
      <c r="D6">
        <v>2000</v>
      </c>
      <c r="E6">
        <v>2001</v>
      </c>
      <c r="F6">
        <v>2002</v>
      </c>
      <c r="G6">
        <v>2003</v>
      </c>
    </row>
    <row r="7" spans="1:2" ht="12.75">
      <c r="A7" t="s">
        <v>23</v>
      </c>
      <c r="B7">
        <f>B1</f>
        <v>24000000</v>
      </c>
    </row>
    <row r="8" spans="1:7" ht="12.75">
      <c r="A8" t="s">
        <v>24</v>
      </c>
      <c r="C8">
        <f>B1*(1+$B$4)</f>
        <v>26160000.000000004</v>
      </c>
      <c r="D8">
        <f>C8*(1+$B$4)</f>
        <v>28514400.000000007</v>
      </c>
      <c r="E8">
        <f>D8*(1+$B$4)</f>
        <v>31080696.00000001</v>
      </c>
      <c r="F8">
        <f>E8*(1+$B$4)</f>
        <v>33877958.640000015</v>
      </c>
      <c r="G8">
        <f>F8*(1+$B$4)</f>
        <v>36926974.91760002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Creator</cp:lastModifiedBy>
  <dcterms:created xsi:type="dcterms:W3CDTF">2008-03-07T14:24:08Z</dcterms:created>
  <dcterms:modified xsi:type="dcterms:W3CDTF">2008-03-24T09:41:17Z</dcterms:modified>
  <cp:category/>
  <cp:version/>
  <cp:contentType/>
  <cp:contentStatus/>
</cp:coreProperties>
</file>